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xterior" sheetId="1" r:id="rId1"/>
    <sheet name="Plan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<sst xmlns="http://schemas.openxmlformats.org/spreadsheetml/2006/main" count="23" uniqueCount="23">
  <si>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Graduação e Ensino Médio</t>
  </si>
  <si>
    <t>Total</t>
  </si>
  <si>
    <t>Pesquisa</t>
  </si>
  <si>
    <t>Pós-Graduação</t>
  </si>
  <si>
    <t>Bolsas de Estimulo à Pesquisa</t>
  </si>
  <si>
    <t>Bolsas de Formação e Qualificação</t>
  </si>
  <si>
    <t>Modalidade</t>
  </si>
  <si>
    <t>Bolsas-ano</t>
  </si>
  <si>
    <t>(1) O número de bolsas-ano representa a média aritmética do número de mensalidades pagas de janeiro a dezembro: nº de mensalidades pagas no ano/12 meses = número de bolsas-ano.</t>
  </si>
  <si>
    <t>Desta forma, o número de bolsas pode ser fracionário. Exemplo: 18 mensalidades/12 meses = 1,5 bolsas-ano.</t>
  </si>
  <si>
    <t>Percentual %</t>
  </si>
  <si>
    <t>Tabela 2.2.5</t>
  </si>
  <si>
    <t>Des. Tecn. e Inovação Sênior no Exterior em TIC's</t>
  </si>
  <si>
    <t>Des. Tecn. Inovação Junior no Exterior em TIC's</t>
  </si>
  <si>
    <t>Especialização no Exterior</t>
  </si>
  <si>
    <t>Estágio no Exterior</t>
  </si>
  <si>
    <t>Pós-Doutorado Exterior</t>
  </si>
  <si>
    <t>Graduação Sanduíche no Exterior</t>
  </si>
  <si>
    <t>Doutorado no Exterior</t>
  </si>
  <si>
    <t>Doutorado Sanduíche no Exterior</t>
  </si>
  <si>
    <t>Notas: Inclui recursos dos fundos setoriais; Não inclui as bolsas de curta duração (fluxo contínuo);</t>
  </si>
  <si>
    <t>CNPq - Bolsas no exterior : número de bolsas-ano segundo modalidades - 2001-2014</t>
  </si>
  <si>
    <t>Fonte: CNPq/AEI.               (2.2.5-Mod_PaisExt_9614_nº)</t>
  </si>
</sst>
</file>

<file path=xl/styles.xml><?xml version="1.0" encoding="utf-8"?>
<styleSheet xmlns="http://schemas.openxmlformats.org/spreadsheetml/2006/main">
  <numFmts count="10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7" fillId="0" borderId="15" xfId="51" applyNumberFormat="1" applyFont="1" applyFill="1" applyBorder="1" applyAlignment="1" applyProtection="1">
      <alignment vertical="center"/>
      <protection/>
    </xf>
    <xf numFmtId="3" fontId="7" fillId="0" borderId="16" xfId="51" applyNumberFormat="1" applyFont="1" applyFill="1" applyBorder="1" applyAlignment="1" applyProtection="1">
      <alignment vertical="center"/>
      <protection/>
    </xf>
    <xf numFmtId="164" fontId="3" fillId="0" borderId="15" xfId="0" applyNumberFormat="1" applyFont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" fontId="8" fillId="0" borderId="19" xfId="51" applyNumberFormat="1" applyFont="1" applyFill="1" applyBorder="1" applyAlignment="1" applyProtection="1">
      <alignment vertical="center"/>
      <protection/>
    </xf>
    <xf numFmtId="3" fontId="4" fillId="0" borderId="19" xfId="51" applyNumberFormat="1" applyFont="1" applyBorder="1" applyAlignment="1">
      <alignment/>
    </xf>
    <xf numFmtId="3" fontId="4" fillId="0" borderId="18" xfId="51" applyNumberFormat="1" applyFont="1" applyBorder="1" applyAlignment="1">
      <alignment/>
    </xf>
    <xf numFmtId="164" fontId="4" fillId="0" borderId="19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7" fillId="0" borderId="19" xfId="51" applyNumberFormat="1" applyFont="1" applyFill="1" applyBorder="1" applyAlignment="1" applyProtection="1">
      <alignment vertical="center"/>
      <protection/>
    </xf>
    <xf numFmtId="3" fontId="7" fillId="0" borderId="18" xfId="51" applyNumberFormat="1" applyFont="1" applyFill="1" applyBorder="1" applyAlignment="1" applyProtection="1">
      <alignment vertical="center"/>
      <protection/>
    </xf>
    <xf numFmtId="164" fontId="3" fillId="0" borderId="19" xfId="0" applyNumberFormat="1" applyFont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/>
    </xf>
    <xf numFmtId="3" fontId="8" fillId="0" borderId="17" xfId="51" applyNumberFormat="1" applyFont="1" applyFill="1" applyBorder="1" applyAlignment="1" applyProtection="1">
      <alignment vertical="center"/>
      <protection/>
    </xf>
    <xf numFmtId="3" fontId="4" fillId="0" borderId="17" xfId="51" applyNumberFormat="1" applyFont="1" applyBorder="1" applyAlignment="1">
      <alignment/>
    </xf>
    <xf numFmtId="3" fontId="4" fillId="0" borderId="22" xfId="51" applyNumberFormat="1" applyFont="1" applyBorder="1" applyAlignment="1">
      <alignment/>
    </xf>
    <xf numFmtId="164" fontId="4" fillId="0" borderId="17" xfId="0" applyNumberFormat="1" applyFont="1" applyBorder="1" applyAlignment="1">
      <alignment horizontal="right" vertical="center"/>
    </xf>
    <xf numFmtId="3" fontId="8" fillId="0" borderId="23" xfId="51" applyNumberFormat="1" applyFont="1" applyFill="1" applyBorder="1" applyAlignment="1" applyProtection="1">
      <alignment vertical="center"/>
      <protection/>
    </xf>
    <xf numFmtId="3" fontId="4" fillId="0" borderId="23" xfId="51" applyNumberFormat="1" applyFont="1" applyBorder="1" applyAlignment="1">
      <alignment/>
    </xf>
    <xf numFmtId="3" fontId="4" fillId="0" borderId="24" xfId="51" applyNumberFormat="1" applyFont="1" applyBorder="1" applyAlignment="1">
      <alignment/>
    </xf>
    <xf numFmtId="164" fontId="4" fillId="0" borderId="23" xfId="0" applyNumberFormat="1" applyFont="1" applyBorder="1" applyAlignment="1">
      <alignment horizontal="right" vertical="center"/>
    </xf>
    <xf numFmtId="3" fontId="3" fillId="0" borderId="25" xfId="51" applyNumberFormat="1" applyFont="1" applyBorder="1" applyAlignment="1">
      <alignment vertical="center"/>
    </xf>
    <xf numFmtId="3" fontId="3" fillId="0" borderId="26" xfId="51" applyNumberFormat="1" applyFont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3" fillId="33" borderId="3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lvana\SerHist_Relat_Public\2014\Resenha%202014\2.2.4_2.2.5-Mod_PaisExt_0113_n&#1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s"/>
      <sheetName val="ext"/>
    </sheetNames>
    <sheetDataSet>
      <sheetData sheetId="0">
        <row r="50">
          <cell r="D50" t="str">
            <v>01</v>
          </cell>
          <cell r="E50" t="str">
            <v>02</v>
          </cell>
          <cell r="F50" t="str">
            <v>03</v>
          </cell>
          <cell r="G50" t="str">
            <v>04</v>
          </cell>
          <cell r="H50" t="str">
            <v>05</v>
          </cell>
          <cell r="I50" t="str">
            <v>06</v>
          </cell>
          <cell r="J50" t="str">
            <v>07</v>
          </cell>
          <cell r="K50" t="str">
            <v>08</v>
          </cell>
          <cell r="L50" t="str">
            <v>09</v>
          </cell>
          <cell r="M50" t="str">
            <v>10</v>
          </cell>
          <cell r="N50" t="str">
            <v>11</v>
          </cell>
          <cell r="O50" t="str">
            <v>12</v>
          </cell>
          <cell r="P5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.8515625" style="0" customWidth="1"/>
    <col min="2" max="2" width="12.57421875" style="0" customWidth="1"/>
    <col min="3" max="3" width="35.8515625" style="0" customWidth="1"/>
    <col min="4" max="14" width="4.421875" style="0" bestFit="1" customWidth="1"/>
    <col min="15" max="16" width="5.421875" style="0" bestFit="1" customWidth="1"/>
    <col min="17" max="17" width="6.421875" style="0" bestFit="1" customWidth="1"/>
    <col min="18" max="19" width="4.421875" style="0" bestFit="1" customWidth="1"/>
    <col min="20" max="21" width="4.421875" style="0" customWidth="1"/>
  </cols>
  <sheetData>
    <row r="1" spans="1:20" ht="12.75" customHeight="1">
      <c r="A1" s="5" t="s">
        <v>11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9"/>
      <c r="S1" s="7"/>
      <c r="T1" s="7"/>
    </row>
    <row r="2" spans="1:20" ht="12.75" customHeight="1">
      <c r="A2" s="10" t="s">
        <v>21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3"/>
    </row>
    <row r="3" spans="1:21" ht="12.75" customHeight="1">
      <c r="A3" s="14"/>
      <c r="B3" s="14"/>
      <c r="C3" s="15" t="s">
        <v>6</v>
      </c>
      <c r="D3" s="62" t="s">
        <v>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63"/>
      <c r="R3" s="56" t="s">
        <v>10</v>
      </c>
      <c r="S3" s="56"/>
      <c r="T3" s="56"/>
      <c r="U3" s="56"/>
    </row>
    <row r="4" spans="1:21" ht="12.75" customHeight="1">
      <c r="A4" s="16"/>
      <c r="B4" s="16"/>
      <c r="C4" s="17"/>
      <c r="D4" s="53">
        <v>2001</v>
      </c>
      <c r="E4" s="18">
        <v>2002</v>
      </c>
      <c r="F4" s="19">
        <v>2003</v>
      </c>
      <c r="G4" s="19">
        <v>2004</v>
      </c>
      <c r="H4" s="19">
        <v>2005</v>
      </c>
      <c r="I4" s="19">
        <v>2006</v>
      </c>
      <c r="J4" s="19">
        <v>2007</v>
      </c>
      <c r="K4" s="19">
        <v>2008</v>
      </c>
      <c r="L4" s="19">
        <v>2009</v>
      </c>
      <c r="M4" s="19">
        <v>2010</v>
      </c>
      <c r="N4" s="19">
        <v>2011</v>
      </c>
      <c r="O4" s="19">
        <v>2012</v>
      </c>
      <c r="P4" s="19">
        <v>2013</v>
      </c>
      <c r="Q4" s="20">
        <v>2014</v>
      </c>
      <c r="R4" s="55">
        <v>2002</v>
      </c>
      <c r="S4" s="18">
        <v>2006</v>
      </c>
      <c r="T4" s="18">
        <v>2010</v>
      </c>
      <c r="U4" s="54">
        <v>2014</v>
      </c>
    </row>
    <row r="5" spans="1:21" ht="12.75" customHeight="1">
      <c r="A5" s="21" t="s">
        <v>4</v>
      </c>
      <c r="B5" s="22"/>
      <c r="C5" s="23"/>
      <c r="D5" s="24">
        <f>+D6+D7+D8+D9+D10</f>
        <v>192.94</v>
      </c>
      <c r="E5" s="24">
        <f>+E6+E7+E8+E9+E10</f>
        <v>229.01</v>
      </c>
      <c r="F5" s="24">
        <f aca="true" t="shared" si="0" ref="F5:P5">+F6+F7+F8+F9+F10</f>
        <v>87.8</v>
      </c>
      <c r="G5" s="24">
        <f t="shared" si="0"/>
        <v>138.42</v>
      </c>
      <c r="H5" s="24">
        <f t="shared" si="0"/>
        <v>124.96000000000001</v>
      </c>
      <c r="I5" s="24">
        <f t="shared" si="0"/>
        <v>156.54</v>
      </c>
      <c r="J5" s="24">
        <f t="shared" si="0"/>
        <v>242.44</v>
      </c>
      <c r="K5" s="24">
        <f t="shared" si="0"/>
        <v>230.55</v>
      </c>
      <c r="L5" s="24">
        <f t="shared" si="0"/>
        <v>227.3</v>
      </c>
      <c r="M5" s="24">
        <f t="shared" si="0"/>
        <v>155.18</v>
      </c>
      <c r="N5" s="24">
        <f t="shared" si="0"/>
        <v>175.76000000000002</v>
      </c>
      <c r="O5" s="24">
        <f t="shared" si="0"/>
        <v>307.5</v>
      </c>
      <c r="P5" s="24">
        <f t="shared" si="0"/>
        <v>654.97</v>
      </c>
      <c r="Q5" s="25">
        <f>+Q6+Q7+Q8+Q9+Q10</f>
        <v>593.57</v>
      </c>
      <c r="R5" s="26">
        <f aca="true" t="shared" si="1" ref="R5:R14">+E5*100/E$15</f>
        <v>29.84738097410299</v>
      </c>
      <c r="S5" s="26">
        <f aca="true" t="shared" si="2" ref="S5:S14">+I5*100/I$15</f>
        <v>44.201609487505294</v>
      </c>
      <c r="T5" s="26">
        <f aca="true" t="shared" si="3" ref="T5:T14">+M5*100/M$15</f>
        <v>35.48837102934114</v>
      </c>
      <c r="U5" s="26">
        <f aca="true" t="shared" si="4" ref="U5:U14">+Q5*100/Q$15</f>
        <v>5.58838731665708</v>
      </c>
    </row>
    <row r="6" spans="1:21" ht="12.75" customHeight="1">
      <c r="A6" s="27"/>
      <c r="B6" s="57" t="s">
        <v>2</v>
      </c>
      <c r="C6" s="28" t="s">
        <v>12</v>
      </c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30"/>
      <c r="P6" s="30">
        <v>0</v>
      </c>
      <c r="Q6" s="31">
        <v>0.58</v>
      </c>
      <c r="R6" s="32">
        <f t="shared" si="1"/>
        <v>0</v>
      </c>
      <c r="S6" s="32">
        <f t="shared" si="2"/>
        <v>0</v>
      </c>
      <c r="T6" s="32">
        <f t="shared" si="3"/>
        <v>0</v>
      </c>
      <c r="U6" s="32">
        <f t="shared" si="4"/>
        <v>0.005460627463755085</v>
      </c>
    </row>
    <row r="7" spans="1:21" ht="12.75" customHeight="1">
      <c r="A7" s="14"/>
      <c r="B7" s="58"/>
      <c r="C7" s="33" t="s">
        <v>13</v>
      </c>
      <c r="D7" s="29"/>
      <c r="E7" s="29"/>
      <c r="F7" s="29"/>
      <c r="G7" s="29"/>
      <c r="H7" s="29"/>
      <c r="I7" s="29"/>
      <c r="J7" s="29"/>
      <c r="K7" s="29"/>
      <c r="L7" s="29"/>
      <c r="M7" s="30"/>
      <c r="N7" s="30"/>
      <c r="O7" s="30"/>
      <c r="P7" s="30">
        <v>0</v>
      </c>
      <c r="Q7" s="31">
        <v>8.4</v>
      </c>
      <c r="R7" s="32">
        <f t="shared" si="1"/>
        <v>0</v>
      </c>
      <c r="S7" s="32">
        <f t="shared" si="2"/>
        <v>0</v>
      </c>
      <c r="T7" s="32">
        <f t="shared" si="3"/>
        <v>0</v>
      </c>
      <c r="U7" s="32">
        <f t="shared" si="4"/>
        <v>0.07908494947507365</v>
      </c>
    </row>
    <row r="8" spans="1:21" ht="12.75" customHeight="1">
      <c r="A8" s="14"/>
      <c r="B8" s="58"/>
      <c r="C8" s="33" t="s">
        <v>14</v>
      </c>
      <c r="D8" s="29">
        <v>11.78</v>
      </c>
      <c r="E8" s="29">
        <v>16.17</v>
      </c>
      <c r="F8" s="29">
        <v>8.02</v>
      </c>
      <c r="G8" s="29">
        <v>7.48</v>
      </c>
      <c r="H8" s="29">
        <v>4.42</v>
      </c>
      <c r="I8" s="29">
        <v>1.67</v>
      </c>
      <c r="J8" s="29">
        <v>3</v>
      </c>
      <c r="K8" s="29">
        <v>6.83</v>
      </c>
      <c r="L8" s="29">
        <v>1.33</v>
      </c>
      <c r="M8" s="30">
        <v>4.36</v>
      </c>
      <c r="N8" s="30">
        <v>3.17</v>
      </c>
      <c r="O8" s="30">
        <v>1.45</v>
      </c>
      <c r="P8" s="30">
        <v>2.56</v>
      </c>
      <c r="Q8" s="31">
        <v>0.66</v>
      </c>
      <c r="R8" s="32">
        <f t="shared" si="1"/>
        <v>2.1074719459903295</v>
      </c>
      <c r="S8" s="32">
        <f t="shared" si="2"/>
        <v>0.4715516024283496</v>
      </c>
      <c r="T8" s="32">
        <f t="shared" si="3"/>
        <v>0.9970956159809731</v>
      </c>
      <c r="U8" s="32">
        <f t="shared" si="4"/>
        <v>0.006213817458755787</v>
      </c>
    </row>
    <row r="9" spans="1:21" ht="12.75" customHeight="1">
      <c r="A9" s="14"/>
      <c r="B9" s="58"/>
      <c r="C9" s="33" t="s">
        <v>15</v>
      </c>
      <c r="D9" s="29">
        <v>9.31</v>
      </c>
      <c r="E9" s="29">
        <v>6.71</v>
      </c>
      <c r="F9" s="29">
        <v>1.03</v>
      </c>
      <c r="G9" s="29">
        <v>3.75</v>
      </c>
      <c r="H9" s="29">
        <v>6.25</v>
      </c>
      <c r="I9" s="29">
        <v>5.17</v>
      </c>
      <c r="J9" s="29">
        <v>5.78</v>
      </c>
      <c r="K9" s="29">
        <v>8.66</v>
      </c>
      <c r="L9" s="29">
        <v>5.19</v>
      </c>
      <c r="M9" s="30">
        <v>5.92</v>
      </c>
      <c r="N9" s="30">
        <v>8.91</v>
      </c>
      <c r="O9" s="30">
        <v>11.18</v>
      </c>
      <c r="P9" s="30">
        <v>3.63</v>
      </c>
      <c r="Q9" s="31">
        <v>3.93</v>
      </c>
      <c r="R9" s="32">
        <f t="shared" si="1"/>
        <v>0.8745291748667353</v>
      </c>
      <c r="S9" s="32">
        <f t="shared" si="2"/>
        <v>1.4598334039248906</v>
      </c>
      <c r="T9" s="32">
        <f t="shared" si="3"/>
        <v>1.3538545978457246</v>
      </c>
      <c r="U9" s="32">
        <f t="shared" si="4"/>
        <v>0.03700045850440946</v>
      </c>
    </row>
    <row r="10" spans="1:21" ht="12.75" customHeight="1">
      <c r="A10" s="34"/>
      <c r="B10" s="59"/>
      <c r="C10" s="33" t="s">
        <v>16</v>
      </c>
      <c r="D10" s="29">
        <v>171.85</v>
      </c>
      <c r="E10" s="29">
        <v>206.13</v>
      </c>
      <c r="F10" s="29">
        <v>78.75</v>
      </c>
      <c r="G10" s="29">
        <v>127.19</v>
      </c>
      <c r="H10" s="29">
        <v>114.29</v>
      </c>
      <c r="I10" s="29">
        <v>149.7</v>
      </c>
      <c r="J10" s="29">
        <v>233.66</v>
      </c>
      <c r="K10" s="29">
        <v>215.06</v>
      </c>
      <c r="L10" s="29">
        <v>220.78</v>
      </c>
      <c r="M10" s="30">
        <v>144.9</v>
      </c>
      <c r="N10" s="30">
        <v>163.68</v>
      </c>
      <c r="O10" s="30">
        <v>294.87</v>
      </c>
      <c r="P10" s="30">
        <v>648.78</v>
      </c>
      <c r="Q10" s="31">
        <v>580</v>
      </c>
      <c r="R10" s="32">
        <f t="shared" si="1"/>
        <v>26.865379853245926</v>
      </c>
      <c r="S10" s="32">
        <f t="shared" si="2"/>
        <v>42.27022448115205</v>
      </c>
      <c r="T10" s="32">
        <f t="shared" si="3"/>
        <v>33.137420815514446</v>
      </c>
      <c r="U10" s="32">
        <f t="shared" si="4"/>
        <v>5.460627463755086</v>
      </c>
    </row>
    <row r="11" spans="1:21" ht="12.75" customHeight="1">
      <c r="A11" s="21" t="s">
        <v>5</v>
      </c>
      <c r="B11" s="21"/>
      <c r="C11" s="15"/>
      <c r="D11" s="35">
        <f>+D12+D13+D14</f>
        <v>544.38</v>
      </c>
      <c r="E11" s="35">
        <f>+E12+E13+E14</f>
        <v>538.26</v>
      </c>
      <c r="F11" s="35">
        <f aca="true" t="shared" si="5" ref="F11:P11">+F12+F13+F14</f>
        <v>381.19</v>
      </c>
      <c r="G11" s="35">
        <f t="shared" si="5"/>
        <v>371.94</v>
      </c>
      <c r="H11" s="35">
        <f t="shared" si="5"/>
        <v>289.01</v>
      </c>
      <c r="I11" s="35">
        <f t="shared" si="5"/>
        <v>197.61</v>
      </c>
      <c r="J11" s="35">
        <f t="shared" si="5"/>
        <v>253.81</v>
      </c>
      <c r="K11" s="35">
        <f t="shared" si="5"/>
        <v>320.70000000000005</v>
      </c>
      <c r="L11" s="35">
        <f t="shared" si="5"/>
        <v>351.54</v>
      </c>
      <c r="M11" s="35">
        <f t="shared" si="5"/>
        <v>282.09</v>
      </c>
      <c r="N11" s="35">
        <f t="shared" si="5"/>
        <v>317.99</v>
      </c>
      <c r="O11" s="35">
        <f t="shared" si="5"/>
        <v>2031.14</v>
      </c>
      <c r="P11" s="35">
        <f t="shared" si="5"/>
        <v>7307.59</v>
      </c>
      <c r="Q11" s="36">
        <f>+Q12+Q13+Q14</f>
        <v>10027.92</v>
      </c>
      <c r="R11" s="37">
        <f t="shared" si="1"/>
        <v>70.15261902589701</v>
      </c>
      <c r="S11" s="37">
        <f t="shared" si="2"/>
        <v>55.798390512494706</v>
      </c>
      <c r="T11" s="37">
        <f t="shared" si="3"/>
        <v>64.51162897065886</v>
      </c>
      <c r="U11" s="37">
        <f t="shared" si="4"/>
        <v>94.41161268334292</v>
      </c>
    </row>
    <row r="12" spans="1:21" ht="12.75" customHeight="1">
      <c r="A12" s="38"/>
      <c r="B12" s="39" t="s">
        <v>0</v>
      </c>
      <c r="C12" s="28" t="s">
        <v>17</v>
      </c>
      <c r="D12" s="29"/>
      <c r="E12" s="29"/>
      <c r="F12" s="29"/>
      <c r="G12" s="29"/>
      <c r="H12" s="29"/>
      <c r="I12" s="29"/>
      <c r="J12" s="29"/>
      <c r="K12" s="29"/>
      <c r="L12" s="29"/>
      <c r="M12" s="30"/>
      <c r="N12" s="30"/>
      <c r="O12" s="30">
        <v>1622.08</v>
      </c>
      <c r="P12" s="30">
        <v>6453.14</v>
      </c>
      <c r="Q12" s="31">
        <v>9154.76</v>
      </c>
      <c r="R12" s="32">
        <f t="shared" si="1"/>
        <v>0</v>
      </c>
      <c r="S12" s="32">
        <f t="shared" si="2"/>
        <v>0</v>
      </c>
      <c r="T12" s="32">
        <f t="shared" si="3"/>
        <v>0</v>
      </c>
      <c r="U12" s="32">
        <f t="shared" si="4"/>
        <v>86.19092048290777</v>
      </c>
    </row>
    <row r="13" spans="1:21" ht="12.75" customHeight="1">
      <c r="A13" s="14"/>
      <c r="B13" s="58" t="s">
        <v>3</v>
      </c>
      <c r="C13" s="40" t="s">
        <v>18</v>
      </c>
      <c r="D13" s="41">
        <v>442.76</v>
      </c>
      <c r="E13" s="41">
        <v>433.42</v>
      </c>
      <c r="F13" s="41">
        <v>340.84</v>
      </c>
      <c r="G13" s="41">
        <v>260.46</v>
      </c>
      <c r="H13" s="41">
        <v>180.82</v>
      </c>
      <c r="I13" s="41">
        <v>112.63</v>
      </c>
      <c r="J13" s="41">
        <v>109.68</v>
      </c>
      <c r="K13" s="41">
        <v>114.62</v>
      </c>
      <c r="L13" s="41">
        <v>123.11</v>
      </c>
      <c r="M13" s="42">
        <v>95.02</v>
      </c>
      <c r="N13" s="42">
        <v>95.74</v>
      </c>
      <c r="O13" s="42">
        <v>145.65</v>
      </c>
      <c r="P13" s="42">
        <v>442.37</v>
      </c>
      <c r="Q13" s="43">
        <v>589.48</v>
      </c>
      <c r="R13" s="44">
        <f t="shared" si="1"/>
        <v>56.48858941441735</v>
      </c>
      <c r="S13" s="44">
        <f t="shared" si="2"/>
        <v>31.802908372158694</v>
      </c>
      <c r="T13" s="44">
        <f t="shared" si="3"/>
        <v>21.730281062044046</v>
      </c>
      <c r="U13" s="44">
        <f t="shared" si="4"/>
        <v>5.5498804781626685</v>
      </c>
    </row>
    <row r="14" spans="1:21" ht="12.75" customHeight="1">
      <c r="A14" s="14"/>
      <c r="B14" s="58"/>
      <c r="C14" s="28" t="s">
        <v>19</v>
      </c>
      <c r="D14" s="45">
        <v>101.62</v>
      </c>
      <c r="E14" s="45">
        <v>104.84</v>
      </c>
      <c r="F14" s="45">
        <v>40.35</v>
      </c>
      <c r="G14" s="45">
        <v>111.48</v>
      </c>
      <c r="H14" s="45">
        <v>108.19</v>
      </c>
      <c r="I14" s="45">
        <v>84.98</v>
      </c>
      <c r="J14" s="45">
        <v>144.13</v>
      </c>
      <c r="K14" s="45">
        <v>206.08</v>
      </c>
      <c r="L14" s="45">
        <v>228.43</v>
      </c>
      <c r="M14" s="46">
        <v>187.07</v>
      </c>
      <c r="N14" s="46">
        <v>222.25</v>
      </c>
      <c r="O14" s="46">
        <v>263.41</v>
      </c>
      <c r="P14" s="46">
        <v>412.08</v>
      </c>
      <c r="Q14" s="47">
        <v>283.68</v>
      </c>
      <c r="R14" s="48">
        <f t="shared" si="1"/>
        <v>13.664029611479663</v>
      </c>
      <c r="S14" s="48">
        <f t="shared" si="2"/>
        <v>23.995482140336016</v>
      </c>
      <c r="T14" s="48">
        <f t="shared" si="3"/>
        <v>42.78134790861482</v>
      </c>
      <c r="U14" s="48">
        <f t="shared" si="4"/>
        <v>2.670811722272487</v>
      </c>
    </row>
    <row r="15" spans="1:21" ht="12.75" customHeight="1" thickBot="1">
      <c r="A15" s="60" t="s">
        <v>1</v>
      </c>
      <c r="B15" s="60"/>
      <c r="C15" s="61"/>
      <c r="D15" s="49">
        <f>+D5+D11</f>
        <v>737.3199999999999</v>
      </c>
      <c r="E15" s="49">
        <f>+E5+E11</f>
        <v>767.27</v>
      </c>
      <c r="F15" s="49">
        <f aca="true" t="shared" si="6" ref="F15:P15">+F5+F11</f>
        <v>468.99</v>
      </c>
      <c r="G15" s="49">
        <f t="shared" si="6"/>
        <v>510.36</v>
      </c>
      <c r="H15" s="49">
        <f t="shared" si="6"/>
        <v>413.97</v>
      </c>
      <c r="I15" s="49">
        <f t="shared" si="6"/>
        <v>354.15</v>
      </c>
      <c r="J15" s="49">
        <f t="shared" si="6"/>
        <v>496.25</v>
      </c>
      <c r="K15" s="49">
        <f t="shared" si="6"/>
        <v>551.25</v>
      </c>
      <c r="L15" s="49">
        <f t="shared" si="6"/>
        <v>578.84</v>
      </c>
      <c r="M15" s="49">
        <f t="shared" si="6"/>
        <v>437.27</v>
      </c>
      <c r="N15" s="49">
        <f t="shared" si="6"/>
        <v>493.75</v>
      </c>
      <c r="O15" s="49">
        <f t="shared" si="6"/>
        <v>2338.6400000000003</v>
      </c>
      <c r="P15" s="49">
        <f t="shared" si="6"/>
        <v>7962.56</v>
      </c>
      <c r="Q15" s="50">
        <f>+Q5+Q11</f>
        <v>10621.49</v>
      </c>
      <c r="R15" s="51">
        <f>+R5+R11</f>
        <v>100</v>
      </c>
      <c r="S15" s="51">
        <f>+S5+S11</f>
        <v>100</v>
      </c>
      <c r="T15" s="51">
        <f>+T5+T11</f>
        <v>100</v>
      </c>
      <c r="U15" s="51">
        <f>+U5+U11</f>
        <v>100</v>
      </c>
    </row>
    <row r="16" spans="1:20" ht="12.75" customHeight="1">
      <c r="A16" s="1" t="s">
        <v>22</v>
      </c>
      <c r="B16" s="4"/>
      <c r="C16" s="4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8"/>
      <c r="S16" s="52"/>
      <c r="T16" s="52"/>
    </row>
    <row r="17" spans="1:20" ht="12.75" customHeight="1">
      <c r="A17" s="1" t="s">
        <v>20</v>
      </c>
      <c r="B17" s="4"/>
      <c r="C17" s="4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7"/>
      <c r="T17" s="7"/>
    </row>
    <row r="18" spans="1:20" ht="12.75" customHeight="1">
      <c r="A18" s="3" t="s">
        <v>8</v>
      </c>
      <c r="B18" s="4"/>
      <c r="C18" s="4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7"/>
      <c r="T18" s="7"/>
    </row>
    <row r="19" spans="1:20" ht="12.75" customHeight="1">
      <c r="A19" s="2" t="s">
        <v>9</v>
      </c>
      <c r="B19" s="4"/>
      <c r="C19" s="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7"/>
      <c r="T19" s="7"/>
    </row>
  </sheetData>
  <sheetProtection/>
  <mergeCells count="5">
    <mergeCell ref="B6:B10"/>
    <mergeCell ref="B13:B14"/>
    <mergeCell ref="A15:C15"/>
    <mergeCell ref="D3:Q3"/>
    <mergeCell ref="R3:U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dcterms:created xsi:type="dcterms:W3CDTF">2015-04-13T13:53:01Z</dcterms:created>
  <dcterms:modified xsi:type="dcterms:W3CDTF">2015-05-12T14:04:56Z</dcterms:modified>
  <cp:category/>
  <cp:version/>
  <cp:contentType/>
  <cp:contentStatus/>
</cp:coreProperties>
</file>