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475" activeTab="0"/>
  </bookViews>
  <sheets>
    <sheet name="Mod_sexo" sheetId="1" r:id="rId1"/>
  </sheets>
  <definedNames>
    <definedName name="_xlnm.Print_Area" localSheetId="0">'Mod_sexo'!$A$1:$AC$48</definedName>
  </definedNames>
  <calcPr fullCalcOnLoad="1"/>
</workbook>
</file>

<file path=xl/sharedStrings.xml><?xml version="1.0" encoding="utf-8"?>
<sst xmlns="http://schemas.openxmlformats.org/spreadsheetml/2006/main" count="53" uniqueCount="30">
  <si>
    <t>Masculino</t>
  </si>
  <si>
    <t>Feminino</t>
  </si>
  <si>
    <t>Totais</t>
  </si>
  <si>
    <t>Modalidades</t>
  </si>
  <si>
    <t>Bolsas no país</t>
  </si>
  <si>
    <t>Bolsas no exterior</t>
  </si>
  <si>
    <t>O número de bolsas-ano representa a média aritmética do número de mensalidades pagas de janeiro a dezembro: nº de mensalidades pagas no ano/12 meses = número de bolsas-ano.</t>
  </si>
  <si>
    <t>Desta forma, o número de bolsas pode ser fracionário. Exemplo: 18 mensalidades/12 meses = 1,5 bolsas-ano.</t>
  </si>
  <si>
    <t>Número de bolsas-ano</t>
  </si>
  <si>
    <t>Percentuais</t>
  </si>
  <si>
    <t>País + Exterior (4) - Nº</t>
  </si>
  <si>
    <t>País + Exterior (4) - %</t>
  </si>
  <si>
    <t>Notas: Inclui as bolsas custeadas com recursos dos fundos setoriais; Não inclui as bolsas de curta duração (fluxo contínuo).</t>
  </si>
  <si>
    <t xml:space="preserve">Outras </t>
  </si>
  <si>
    <t>Total (1)</t>
  </si>
  <si>
    <t>(1) Não corresponde à totalidade das bolsas, pois não inclui aquelas sem informação do sexo do bolsista.</t>
  </si>
  <si>
    <t xml:space="preserve">Estimulo à inovação para Competitividade </t>
  </si>
  <si>
    <t xml:space="preserve">Iniciação Científica </t>
  </si>
  <si>
    <t xml:space="preserve">Mestrado </t>
  </si>
  <si>
    <t>Doutorado</t>
  </si>
  <si>
    <t>Pós-Doutorado</t>
  </si>
  <si>
    <t xml:space="preserve">Produt. em Pesquisa </t>
  </si>
  <si>
    <t>Doutorado no Exterior</t>
  </si>
  <si>
    <t>Doutorado Sanduíche no Exterior</t>
  </si>
  <si>
    <t>Especialização no Exterior</t>
  </si>
  <si>
    <t>Estágio no Exterior</t>
  </si>
  <si>
    <t>Graduação Sanduíche no Exterior</t>
  </si>
  <si>
    <t>Pós-Doutorado Exterior</t>
  </si>
  <si>
    <t>Tabela 2.9.1 - Número de bolsas-ano das principais modalidades segundo o sexo do bolsista - 2001-2014</t>
  </si>
  <si>
    <t>Fonte: CNPq/AEI        (2.9.1-Sexo_Mod_PaisExt_0114_nº)</t>
  </si>
</sst>
</file>

<file path=xl/styles.xml><?xml version="1.0" encoding="utf-8"?>
<styleSheet xmlns="http://schemas.openxmlformats.org/spreadsheetml/2006/main">
  <numFmts count="21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#,##0.0"/>
  </numFmts>
  <fonts count="42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5" fillId="0" borderId="0" xfId="0" applyFont="1" applyAlignment="1">
      <alignment horizontal="left" indent="1"/>
    </xf>
    <xf numFmtId="3" fontId="2" fillId="0" borderId="0" xfId="51" applyNumberFormat="1" applyFont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3" fontId="3" fillId="0" borderId="12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2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3" fillId="0" borderId="15" xfId="0" applyFont="1" applyFill="1" applyBorder="1" applyAlignment="1">
      <alignment horizontal="center"/>
    </xf>
    <xf numFmtId="3" fontId="3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Alignment="1">
      <alignment horizontal="left"/>
    </xf>
    <xf numFmtId="3" fontId="3" fillId="0" borderId="17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8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19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22" xfId="0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0" fontId="0" fillId="0" borderId="28" xfId="0" applyBorder="1" applyAlignment="1">
      <alignment/>
    </xf>
    <xf numFmtId="3" fontId="2" fillId="0" borderId="29" xfId="0" applyNumberFormat="1" applyFont="1" applyBorder="1" applyAlignment="1">
      <alignment/>
    </xf>
    <xf numFmtId="0" fontId="2" fillId="33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3" fontId="2" fillId="0" borderId="0" xfId="51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" fontId="3" fillId="0" borderId="28" xfId="0" applyNumberFormat="1" applyFont="1" applyBorder="1" applyAlignment="1">
      <alignment/>
    </xf>
    <xf numFmtId="172" fontId="3" fillId="0" borderId="0" xfId="51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28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" fillId="0" borderId="30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15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37" xfId="0" applyFont="1" applyBorder="1" applyAlignment="1">
      <alignment horizontal="center"/>
    </xf>
    <xf numFmtId="0" fontId="3" fillId="0" borderId="27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3" fillId="0" borderId="38" xfId="0" applyNumberFormat="1" applyFont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86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7.00390625" style="0" bestFit="1" customWidth="1"/>
    <col min="3" max="3" width="6.140625" style="0" customWidth="1"/>
    <col min="4" max="4" width="5.7109375" style="0" bestFit="1" customWidth="1"/>
    <col min="5" max="7" width="5.7109375" style="0" customWidth="1"/>
    <col min="8" max="8" width="5.7109375" style="0" bestFit="1" customWidth="1"/>
    <col min="9" max="9" width="5.7109375" style="0" customWidth="1"/>
    <col min="10" max="11" width="5.7109375" style="0" bestFit="1" customWidth="1"/>
    <col min="12" max="12" width="5.7109375" style="0" customWidth="1"/>
    <col min="13" max="13" width="5.7109375" style="0" bestFit="1" customWidth="1"/>
    <col min="14" max="15" width="5.7109375" style="0" customWidth="1"/>
    <col min="16" max="27" width="5.7109375" style="0" bestFit="1" customWidth="1"/>
    <col min="28" max="29" width="5.421875" style="0" customWidth="1"/>
    <col min="30" max="30" width="9.140625" style="21" customWidth="1"/>
    <col min="31" max="43" width="5.7109375" style="21" bestFit="1" customWidth="1"/>
    <col min="44" max="44" width="6.57421875" style="21" customWidth="1"/>
    <col min="45" max="93" width="9.140625" style="21" customWidth="1"/>
  </cols>
  <sheetData>
    <row r="1" spans="1:39" ht="12.75">
      <c r="A1" s="1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23"/>
      <c r="AE1" s="23"/>
      <c r="AF1" s="23"/>
      <c r="AG1" s="23"/>
      <c r="AH1" s="23"/>
      <c r="AI1" s="23"/>
      <c r="AJ1" s="23"/>
      <c r="AK1" s="23"/>
      <c r="AL1" s="23"/>
      <c r="AM1" s="23"/>
    </row>
    <row r="2" spans="1:39" ht="21" customHeight="1" thickBot="1">
      <c r="A2" s="1" t="s">
        <v>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69"/>
      <c r="AC2" s="69" t="s">
        <v>8</v>
      </c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43" ht="12.75">
      <c r="A3" s="96" t="s">
        <v>3</v>
      </c>
      <c r="B3" s="97" t="s">
        <v>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84"/>
      <c r="O3" s="78"/>
      <c r="P3" s="93" t="s">
        <v>0</v>
      </c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73"/>
      <c r="AC3" s="73"/>
      <c r="AD3" s="24"/>
      <c r="AE3" s="89" t="s">
        <v>2</v>
      </c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</row>
    <row r="4" spans="1:45" ht="12.75">
      <c r="A4" s="95"/>
      <c r="B4" s="7">
        <v>2001</v>
      </c>
      <c r="C4" s="8">
        <v>2002</v>
      </c>
      <c r="D4" s="8">
        <v>2003</v>
      </c>
      <c r="E4" s="8">
        <v>2004</v>
      </c>
      <c r="F4" s="8">
        <v>2005</v>
      </c>
      <c r="G4" s="8">
        <v>2006</v>
      </c>
      <c r="H4" s="8">
        <v>2007</v>
      </c>
      <c r="I4" s="8">
        <v>2008</v>
      </c>
      <c r="J4" s="8">
        <v>2009</v>
      </c>
      <c r="K4" s="8">
        <v>2010</v>
      </c>
      <c r="L4" s="8">
        <v>2011</v>
      </c>
      <c r="M4" s="39">
        <v>2012</v>
      </c>
      <c r="N4" s="85">
        <v>2013</v>
      </c>
      <c r="O4" s="81">
        <v>2014</v>
      </c>
      <c r="P4" s="80">
        <v>2001</v>
      </c>
      <c r="Q4" s="8">
        <v>2002</v>
      </c>
      <c r="R4" s="8">
        <v>2003</v>
      </c>
      <c r="S4" s="8">
        <v>2004</v>
      </c>
      <c r="T4" s="8">
        <v>2005</v>
      </c>
      <c r="U4" s="8">
        <v>2006</v>
      </c>
      <c r="V4" s="8">
        <v>2007</v>
      </c>
      <c r="W4" s="8">
        <v>2008</v>
      </c>
      <c r="X4" s="8">
        <v>2009</v>
      </c>
      <c r="Y4" s="8">
        <v>2010</v>
      </c>
      <c r="Z4" s="8">
        <v>2011</v>
      </c>
      <c r="AA4" s="39">
        <v>2012</v>
      </c>
      <c r="AB4" s="39">
        <v>2013</v>
      </c>
      <c r="AC4" s="39">
        <v>2014</v>
      </c>
      <c r="AD4" s="2"/>
      <c r="AE4" s="33">
        <v>2001</v>
      </c>
      <c r="AF4" s="33">
        <v>2002</v>
      </c>
      <c r="AG4" s="33">
        <v>2003</v>
      </c>
      <c r="AH4" s="33">
        <v>2004</v>
      </c>
      <c r="AI4" s="33">
        <v>2005</v>
      </c>
      <c r="AJ4" s="33">
        <v>2006</v>
      </c>
      <c r="AK4" s="33">
        <v>2007</v>
      </c>
      <c r="AL4" s="33">
        <v>2008</v>
      </c>
      <c r="AM4" s="33">
        <v>2009</v>
      </c>
      <c r="AN4" s="33">
        <v>2010</v>
      </c>
      <c r="AO4" s="33">
        <v>2011</v>
      </c>
      <c r="AP4" s="33">
        <v>2012</v>
      </c>
      <c r="AQ4" s="33">
        <v>2013</v>
      </c>
      <c r="AR4" s="33">
        <v>2014</v>
      </c>
      <c r="AS4" s="61"/>
    </row>
    <row r="5" spans="1:45" ht="11.25" customHeight="1">
      <c r="A5" s="41" t="s">
        <v>17</v>
      </c>
      <c r="B5" s="42">
        <v>10227.34</v>
      </c>
      <c r="C5" s="43">
        <v>10247.92</v>
      </c>
      <c r="D5" s="43">
        <v>9925</v>
      </c>
      <c r="E5" s="43">
        <v>10415.17</v>
      </c>
      <c r="F5" s="43">
        <v>10786.48</v>
      </c>
      <c r="G5" s="43">
        <v>11392.31</v>
      </c>
      <c r="H5" s="43">
        <v>11738.42</v>
      </c>
      <c r="I5" s="43">
        <v>12428.83</v>
      </c>
      <c r="J5" s="43">
        <v>13506.08</v>
      </c>
      <c r="K5" s="43">
        <v>15153.31</v>
      </c>
      <c r="L5" s="43">
        <v>16553.44</v>
      </c>
      <c r="M5" s="43">
        <v>16760.33</v>
      </c>
      <c r="N5" s="43">
        <v>15824.42</v>
      </c>
      <c r="O5" s="44">
        <v>15965.5</v>
      </c>
      <c r="P5" s="43">
        <v>8529.17</v>
      </c>
      <c r="Q5" s="43">
        <v>8596</v>
      </c>
      <c r="R5" s="43">
        <v>8236.25</v>
      </c>
      <c r="S5" s="43">
        <v>8708.17</v>
      </c>
      <c r="T5" s="43">
        <v>8946.61</v>
      </c>
      <c r="U5" s="43">
        <v>9138.67</v>
      </c>
      <c r="V5" s="43">
        <v>9135.83</v>
      </c>
      <c r="W5" s="43">
        <v>9516.42</v>
      </c>
      <c r="X5" s="43">
        <v>10530.17</v>
      </c>
      <c r="Y5" s="43">
        <v>11617.68</v>
      </c>
      <c r="Z5" s="43">
        <v>12026.27</v>
      </c>
      <c r="AA5" s="43">
        <v>11653.53</v>
      </c>
      <c r="AB5" s="43">
        <v>10843.75</v>
      </c>
      <c r="AC5" s="43">
        <v>11004.08</v>
      </c>
      <c r="AD5" s="23"/>
      <c r="AE5" s="25">
        <f aca="true" t="shared" si="0" ref="AE5:AQ12">+P5+B5</f>
        <v>18756.510000000002</v>
      </c>
      <c r="AF5" s="25">
        <f t="shared" si="0"/>
        <v>18843.92</v>
      </c>
      <c r="AG5" s="25">
        <f t="shared" si="0"/>
        <v>18161.25</v>
      </c>
      <c r="AH5" s="25">
        <f t="shared" si="0"/>
        <v>19123.34</v>
      </c>
      <c r="AI5" s="25">
        <f t="shared" si="0"/>
        <v>19733.09</v>
      </c>
      <c r="AJ5" s="25">
        <f t="shared" si="0"/>
        <v>20530.98</v>
      </c>
      <c r="AK5" s="25">
        <f t="shared" si="0"/>
        <v>20874.25</v>
      </c>
      <c r="AL5" s="25">
        <f t="shared" si="0"/>
        <v>21945.25</v>
      </c>
      <c r="AM5" s="25">
        <f t="shared" si="0"/>
        <v>24036.25</v>
      </c>
      <c r="AN5" s="25">
        <f t="shared" si="0"/>
        <v>26770.989999999998</v>
      </c>
      <c r="AO5" s="25">
        <f t="shared" si="0"/>
        <v>28579.71</v>
      </c>
      <c r="AP5" s="25">
        <f t="shared" si="0"/>
        <v>28413.86</v>
      </c>
      <c r="AQ5" s="25">
        <f t="shared" si="0"/>
        <v>26668.17</v>
      </c>
      <c r="AR5" s="25">
        <f aca="true" t="shared" si="1" ref="AR5:AR12">+AC5+O5</f>
        <v>26969.58</v>
      </c>
      <c r="AS5" s="86"/>
    </row>
    <row r="6" spans="1:45" ht="11.25" customHeight="1">
      <c r="A6" s="45" t="s">
        <v>18</v>
      </c>
      <c r="B6" s="46">
        <v>2920.19</v>
      </c>
      <c r="C6" s="47">
        <v>2922.25</v>
      </c>
      <c r="D6" s="47">
        <v>3049.54</v>
      </c>
      <c r="E6" s="47">
        <v>3345.58</v>
      </c>
      <c r="F6" s="47">
        <v>3697.08</v>
      </c>
      <c r="G6" s="47">
        <v>4106.32</v>
      </c>
      <c r="H6" s="47">
        <v>4283.08</v>
      </c>
      <c r="I6" s="47">
        <v>4649.85</v>
      </c>
      <c r="J6" s="47">
        <v>5339.08</v>
      </c>
      <c r="K6" s="47">
        <v>5405.92</v>
      </c>
      <c r="L6" s="47">
        <v>5661</v>
      </c>
      <c r="M6" s="47">
        <v>5180.64</v>
      </c>
      <c r="N6" s="47">
        <v>4719.5</v>
      </c>
      <c r="O6" s="48">
        <v>4838.58</v>
      </c>
      <c r="P6" s="47">
        <v>2875.08</v>
      </c>
      <c r="Q6" s="47">
        <v>2680.25</v>
      </c>
      <c r="R6" s="47">
        <v>2890.08</v>
      </c>
      <c r="S6" s="47">
        <v>3290.58</v>
      </c>
      <c r="T6" s="47">
        <v>3544.92</v>
      </c>
      <c r="U6" s="47">
        <v>3829</v>
      </c>
      <c r="V6" s="47">
        <v>4014.92</v>
      </c>
      <c r="W6" s="47">
        <v>4343.67</v>
      </c>
      <c r="X6" s="47">
        <v>4787.32</v>
      </c>
      <c r="Y6" s="47">
        <v>4907.42</v>
      </c>
      <c r="Z6" s="47">
        <v>5124.83</v>
      </c>
      <c r="AA6" s="47">
        <v>4684.38</v>
      </c>
      <c r="AB6" s="47">
        <v>4295.17</v>
      </c>
      <c r="AC6" s="47">
        <v>4385</v>
      </c>
      <c r="AD6" s="23"/>
      <c r="AE6" s="25">
        <f t="shared" si="0"/>
        <v>5795.27</v>
      </c>
      <c r="AF6" s="25">
        <f t="shared" si="0"/>
        <v>5602.5</v>
      </c>
      <c r="AG6" s="25">
        <f t="shared" si="0"/>
        <v>5939.62</v>
      </c>
      <c r="AH6" s="25">
        <f t="shared" si="0"/>
        <v>6636.16</v>
      </c>
      <c r="AI6" s="25">
        <f t="shared" si="0"/>
        <v>7242</v>
      </c>
      <c r="AJ6" s="25">
        <f t="shared" si="0"/>
        <v>7935.32</v>
      </c>
      <c r="AK6" s="25">
        <f t="shared" si="0"/>
        <v>8298</v>
      </c>
      <c r="AL6" s="25">
        <f t="shared" si="0"/>
        <v>8993.52</v>
      </c>
      <c r="AM6" s="25">
        <f t="shared" si="0"/>
        <v>10126.4</v>
      </c>
      <c r="AN6" s="25">
        <f t="shared" si="0"/>
        <v>10313.34</v>
      </c>
      <c r="AO6" s="25">
        <f t="shared" si="0"/>
        <v>10785.83</v>
      </c>
      <c r="AP6" s="25">
        <f t="shared" si="0"/>
        <v>9865.02</v>
      </c>
      <c r="AQ6" s="25">
        <f t="shared" si="0"/>
        <v>9014.67</v>
      </c>
      <c r="AR6" s="25">
        <f t="shared" si="1"/>
        <v>9223.58</v>
      </c>
      <c r="AS6" s="86"/>
    </row>
    <row r="7" spans="1:45" ht="11.25" customHeight="1">
      <c r="A7" s="45" t="s">
        <v>19</v>
      </c>
      <c r="B7" s="46">
        <v>2853.33</v>
      </c>
      <c r="C7" s="47">
        <v>2799.16</v>
      </c>
      <c r="D7" s="47">
        <v>2942.97</v>
      </c>
      <c r="E7" s="47">
        <v>3130.53</v>
      </c>
      <c r="F7" s="47">
        <v>3399.58</v>
      </c>
      <c r="G7" s="47">
        <v>3728.11</v>
      </c>
      <c r="H7" s="47">
        <v>3900.33</v>
      </c>
      <c r="I7" s="47">
        <v>4045.45</v>
      </c>
      <c r="J7" s="47">
        <v>4281.48</v>
      </c>
      <c r="K7" s="47">
        <v>4504.99</v>
      </c>
      <c r="L7" s="47">
        <v>4939.86</v>
      </c>
      <c r="M7" s="47">
        <v>4738.65</v>
      </c>
      <c r="N7" s="47">
        <v>4471.74</v>
      </c>
      <c r="O7" s="48">
        <v>4316.41</v>
      </c>
      <c r="P7" s="47">
        <v>2991.69</v>
      </c>
      <c r="Q7" s="47">
        <v>2943.83</v>
      </c>
      <c r="R7" s="47">
        <v>2992.38</v>
      </c>
      <c r="S7" s="47">
        <v>3200.26</v>
      </c>
      <c r="T7" s="47">
        <v>3459.95</v>
      </c>
      <c r="U7" s="47">
        <v>3696.66</v>
      </c>
      <c r="V7" s="47">
        <v>3803.89</v>
      </c>
      <c r="W7" s="47">
        <v>3944.25</v>
      </c>
      <c r="X7" s="47">
        <v>4200.2</v>
      </c>
      <c r="Y7" s="47">
        <v>4384.85</v>
      </c>
      <c r="Z7" s="47">
        <v>4804.44</v>
      </c>
      <c r="AA7" s="47">
        <v>4623.74</v>
      </c>
      <c r="AB7" s="47">
        <v>4242.58</v>
      </c>
      <c r="AC7" s="47">
        <v>4127.56</v>
      </c>
      <c r="AD7" s="23"/>
      <c r="AE7" s="25">
        <f t="shared" si="0"/>
        <v>5845.02</v>
      </c>
      <c r="AF7" s="25">
        <f t="shared" si="0"/>
        <v>5742.99</v>
      </c>
      <c r="AG7" s="25">
        <f t="shared" si="0"/>
        <v>5935.35</v>
      </c>
      <c r="AH7" s="25">
        <f t="shared" si="0"/>
        <v>6330.790000000001</v>
      </c>
      <c r="AI7" s="25">
        <f t="shared" si="0"/>
        <v>6859.53</v>
      </c>
      <c r="AJ7" s="25">
        <f t="shared" si="0"/>
        <v>7424.77</v>
      </c>
      <c r="AK7" s="25">
        <f t="shared" si="0"/>
        <v>7704.219999999999</v>
      </c>
      <c r="AL7" s="25">
        <f t="shared" si="0"/>
        <v>7989.7</v>
      </c>
      <c r="AM7" s="25">
        <f t="shared" si="0"/>
        <v>8481.68</v>
      </c>
      <c r="AN7" s="25">
        <f t="shared" si="0"/>
        <v>8889.84</v>
      </c>
      <c r="AO7" s="25">
        <f t="shared" si="0"/>
        <v>9744.3</v>
      </c>
      <c r="AP7" s="25">
        <f t="shared" si="0"/>
        <v>9362.39</v>
      </c>
      <c r="AQ7" s="25">
        <f t="shared" si="0"/>
        <v>8714.32</v>
      </c>
      <c r="AR7" s="25">
        <f t="shared" si="1"/>
        <v>8443.970000000001</v>
      </c>
      <c r="AS7" s="86"/>
    </row>
    <row r="8" spans="1:45" ht="11.25" customHeight="1">
      <c r="A8" s="45" t="s">
        <v>20</v>
      </c>
      <c r="B8" s="46">
        <v>30.17</v>
      </c>
      <c r="C8" s="47">
        <v>34.54</v>
      </c>
      <c r="D8" s="47">
        <v>38.54</v>
      </c>
      <c r="E8" s="47">
        <v>159.42</v>
      </c>
      <c r="F8" s="47">
        <v>257.46</v>
      </c>
      <c r="G8" s="47">
        <v>360.36</v>
      </c>
      <c r="H8" s="47">
        <v>411.07</v>
      </c>
      <c r="I8" s="47">
        <v>458.1</v>
      </c>
      <c r="J8" s="47">
        <v>567.4</v>
      </c>
      <c r="K8" s="47">
        <v>669.94</v>
      </c>
      <c r="L8" s="47">
        <v>832.51</v>
      </c>
      <c r="M8" s="47">
        <v>889.07</v>
      </c>
      <c r="N8" s="47">
        <v>998.65</v>
      </c>
      <c r="O8" s="48">
        <v>1004.06</v>
      </c>
      <c r="P8" s="47">
        <v>52.58</v>
      </c>
      <c r="Q8" s="47">
        <v>53.17</v>
      </c>
      <c r="R8" s="47">
        <v>41.42</v>
      </c>
      <c r="S8" s="47">
        <v>172.5</v>
      </c>
      <c r="T8" s="47">
        <v>269.3</v>
      </c>
      <c r="U8" s="47">
        <v>333.56</v>
      </c>
      <c r="V8" s="47">
        <v>383.02</v>
      </c>
      <c r="W8" s="47">
        <v>437.71</v>
      </c>
      <c r="X8" s="47">
        <v>488.15</v>
      </c>
      <c r="Y8" s="47">
        <v>497.45</v>
      </c>
      <c r="Z8" s="47">
        <v>610.31</v>
      </c>
      <c r="AA8" s="47">
        <v>658.93</v>
      </c>
      <c r="AB8" s="47">
        <v>730.85</v>
      </c>
      <c r="AC8" s="47">
        <v>740.04</v>
      </c>
      <c r="AD8" s="23"/>
      <c r="AE8" s="25">
        <f t="shared" si="0"/>
        <v>82.75</v>
      </c>
      <c r="AF8" s="25">
        <f t="shared" si="0"/>
        <v>87.71000000000001</v>
      </c>
      <c r="AG8" s="25">
        <f t="shared" si="0"/>
        <v>79.96000000000001</v>
      </c>
      <c r="AH8" s="25">
        <f t="shared" si="0"/>
        <v>331.91999999999996</v>
      </c>
      <c r="AI8" s="25">
        <f t="shared" si="0"/>
        <v>526.76</v>
      </c>
      <c r="AJ8" s="25">
        <f t="shared" si="0"/>
        <v>693.9200000000001</v>
      </c>
      <c r="AK8" s="25">
        <f t="shared" si="0"/>
        <v>794.0899999999999</v>
      </c>
      <c r="AL8" s="25">
        <f t="shared" si="0"/>
        <v>895.81</v>
      </c>
      <c r="AM8" s="25">
        <f t="shared" si="0"/>
        <v>1055.55</v>
      </c>
      <c r="AN8" s="25">
        <f t="shared" si="0"/>
        <v>1167.39</v>
      </c>
      <c r="AO8" s="25">
        <f t="shared" si="0"/>
        <v>1442.82</v>
      </c>
      <c r="AP8" s="25">
        <f t="shared" si="0"/>
        <v>1548</v>
      </c>
      <c r="AQ8" s="25">
        <f t="shared" si="0"/>
        <v>1729.5</v>
      </c>
      <c r="AR8" s="25">
        <f t="shared" si="1"/>
        <v>1744.1</v>
      </c>
      <c r="AS8" s="86"/>
    </row>
    <row r="9" spans="1:45" ht="11.25" customHeight="1">
      <c r="A9" s="45" t="s">
        <v>21</v>
      </c>
      <c r="B9" s="46">
        <v>2459.09</v>
      </c>
      <c r="C9" s="47">
        <v>2506.04</v>
      </c>
      <c r="D9" s="47">
        <v>2585.06</v>
      </c>
      <c r="E9" s="47">
        <v>2819.33</v>
      </c>
      <c r="F9" s="47">
        <v>2937.05</v>
      </c>
      <c r="G9" s="47">
        <v>3031.77</v>
      </c>
      <c r="H9" s="47">
        <v>3303.78</v>
      </c>
      <c r="I9" s="47">
        <v>3392.59</v>
      </c>
      <c r="J9" s="47">
        <v>3900.36</v>
      </c>
      <c r="K9" s="47">
        <v>4491.43</v>
      </c>
      <c r="L9" s="47">
        <v>4818.44</v>
      </c>
      <c r="M9" s="47">
        <v>4838.11</v>
      </c>
      <c r="N9" s="47">
        <v>4970.07</v>
      </c>
      <c r="O9" s="48">
        <v>5009.52</v>
      </c>
      <c r="P9" s="47">
        <v>5206.55</v>
      </c>
      <c r="Q9" s="47">
        <v>5259.16</v>
      </c>
      <c r="R9" s="47">
        <v>5364.05</v>
      </c>
      <c r="S9" s="47">
        <v>5633.85</v>
      </c>
      <c r="T9" s="47">
        <v>5877.76</v>
      </c>
      <c r="U9" s="47">
        <v>6041.19</v>
      </c>
      <c r="V9" s="47">
        <v>6505.53</v>
      </c>
      <c r="W9" s="47">
        <v>6638.84</v>
      </c>
      <c r="X9" s="47">
        <v>7509.83</v>
      </c>
      <c r="Y9" s="47">
        <v>8388.49</v>
      </c>
      <c r="Z9" s="47">
        <v>8838.34</v>
      </c>
      <c r="AA9" s="47">
        <v>8875.72</v>
      </c>
      <c r="AB9" s="47">
        <v>8993.78</v>
      </c>
      <c r="AC9" s="47">
        <v>9063.85</v>
      </c>
      <c r="AD9" s="23"/>
      <c r="AE9" s="25">
        <f t="shared" si="0"/>
        <v>7665.64</v>
      </c>
      <c r="AF9" s="25">
        <f t="shared" si="0"/>
        <v>7765.2</v>
      </c>
      <c r="AG9" s="25">
        <f t="shared" si="0"/>
        <v>7949.110000000001</v>
      </c>
      <c r="AH9" s="25">
        <f t="shared" si="0"/>
        <v>8453.18</v>
      </c>
      <c r="AI9" s="25">
        <f t="shared" si="0"/>
        <v>8814.810000000001</v>
      </c>
      <c r="AJ9" s="25">
        <f t="shared" si="0"/>
        <v>9072.96</v>
      </c>
      <c r="AK9" s="25">
        <f t="shared" si="0"/>
        <v>9809.31</v>
      </c>
      <c r="AL9" s="25">
        <f t="shared" si="0"/>
        <v>10031.43</v>
      </c>
      <c r="AM9" s="25">
        <f t="shared" si="0"/>
        <v>11410.19</v>
      </c>
      <c r="AN9" s="25">
        <f t="shared" si="0"/>
        <v>12879.92</v>
      </c>
      <c r="AO9" s="25">
        <f t="shared" si="0"/>
        <v>13656.779999999999</v>
      </c>
      <c r="AP9" s="25">
        <f t="shared" si="0"/>
        <v>13713.829999999998</v>
      </c>
      <c r="AQ9" s="25">
        <f t="shared" si="0"/>
        <v>13963.85</v>
      </c>
      <c r="AR9" s="25">
        <f t="shared" si="1"/>
        <v>14073.37</v>
      </c>
      <c r="AS9" s="86"/>
    </row>
    <row r="10" spans="1:45" ht="22.5" customHeight="1">
      <c r="A10" s="82" t="s">
        <v>16</v>
      </c>
      <c r="B10" s="46">
        <v>1257.45</v>
      </c>
      <c r="C10" s="47">
        <v>1481.38</v>
      </c>
      <c r="D10" s="47">
        <v>1617.28</v>
      </c>
      <c r="E10" s="47">
        <v>1728.22</v>
      </c>
      <c r="F10" s="47">
        <v>1859.43</v>
      </c>
      <c r="G10" s="47">
        <v>2706.16</v>
      </c>
      <c r="H10" s="47">
        <v>2603.65</v>
      </c>
      <c r="I10" s="47">
        <v>2609.41</v>
      </c>
      <c r="J10" s="47">
        <v>3389.6</v>
      </c>
      <c r="K10" s="47">
        <v>4771.83</v>
      </c>
      <c r="L10" s="47">
        <v>6971.28</v>
      </c>
      <c r="M10" s="47">
        <v>6716.69</v>
      </c>
      <c r="N10" s="47">
        <v>7555.57</v>
      </c>
      <c r="O10" s="48">
        <v>9187.32</v>
      </c>
      <c r="P10" s="47">
        <v>1792.45</v>
      </c>
      <c r="Q10" s="47">
        <v>2035.29</v>
      </c>
      <c r="R10" s="47">
        <v>2509.29</v>
      </c>
      <c r="S10" s="47">
        <v>2513.51</v>
      </c>
      <c r="T10" s="47">
        <v>2558.54</v>
      </c>
      <c r="U10" s="47">
        <v>3935.5</v>
      </c>
      <c r="V10" s="47">
        <v>3618.98</v>
      </c>
      <c r="W10" s="47">
        <v>3385.23</v>
      </c>
      <c r="X10" s="47">
        <v>4073.57</v>
      </c>
      <c r="Y10" s="47">
        <v>5169.94</v>
      </c>
      <c r="Z10" s="47">
        <v>7291.28</v>
      </c>
      <c r="AA10" s="47">
        <v>7023.1</v>
      </c>
      <c r="AB10" s="47">
        <v>7911.83</v>
      </c>
      <c r="AC10" s="47">
        <v>8111.69</v>
      </c>
      <c r="AD10" s="23"/>
      <c r="AE10" s="25">
        <f t="shared" si="0"/>
        <v>3049.9</v>
      </c>
      <c r="AF10" s="25">
        <f t="shared" si="0"/>
        <v>3516.67</v>
      </c>
      <c r="AG10" s="25">
        <f t="shared" si="0"/>
        <v>4126.57</v>
      </c>
      <c r="AH10" s="25">
        <f t="shared" si="0"/>
        <v>4241.7300000000005</v>
      </c>
      <c r="AI10" s="25">
        <f t="shared" si="0"/>
        <v>4417.97</v>
      </c>
      <c r="AJ10" s="25">
        <f t="shared" si="0"/>
        <v>6641.66</v>
      </c>
      <c r="AK10" s="25">
        <f t="shared" si="0"/>
        <v>6222.63</v>
      </c>
      <c r="AL10" s="25">
        <f t="shared" si="0"/>
        <v>5994.639999999999</v>
      </c>
      <c r="AM10" s="25">
        <f t="shared" si="0"/>
        <v>7463.17</v>
      </c>
      <c r="AN10" s="25">
        <f t="shared" si="0"/>
        <v>9941.77</v>
      </c>
      <c r="AO10" s="25">
        <f t="shared" si="0"/>
        <v>14262.56</v>
      </c>
      <c r="AP10" s="25">
        <f t="shared" si="0"/>
        <v>13739.79</v>
      </c>
      <c r="AQ10" s="25">
        <f t="shared" si="0"/>
        <v>15467.4</v>
      </c>
      <c r="AR10" s="25">
        <f t="shared" si="1"/>
        <v>17299.01</v>
      </c>
      <c r="AS10" s="86"/>
    </row>
    <row r="11" spans="1:45" ht="11.25" customHeight="1">
      <c r="A11" s="49" t="s">
        <v>13</v>
      </c>
      <c r="B11" s="50">
        <v>1931.589999999999</v>
      </c>
      <c r="C11" s="51">
        <v>2762.9100000000008</v>
      </c>
      <c r="D11" s="51">
        <v>2441.1900000000014</v>
      </c>
      <c r="E11" s="51">
        <v>2063.249999999999</v>
      </c>
      <c r="F11" s="51">
        <v>1671.3099999999997</v>
      </c>
      <c r="G11" s="51">
        <v>1426.550000000003</v>
      </c>
      <c r="H11" s="51">
        <v>1558.3299999999995</v>
      </c>
      <c r="I11" s="51">
        <v>1562.7900000000018</v>
      </c>
      <c r="J11" s="51">
        <v>1896.669999999997</v>
      </c>
      <c r="K11" s="51">
        <v>3250.9100000000053</v>
      </c>
      <c r="L11" s="51">
        <v>5319.81</v>
      </c>
      <c r="M11" s="51">
        <v>5589.539999999996</v>
      </c>
      <c r="N11" s="51">
        <v>5731.600000000006</v>
      </c>
      <c r="O11" s="52">
        <v>6099.369999999999</v>
      </c>
      <c r="P11" s="51">
        <v>1778.5400000000006</v>
      </c>
      <c r="Q11" s="51">
        <v>2291.0599999999986</v>
      </c>
      <c r="R11" s="51">
        <v>1986.4699999999993</v>
      </c>
      <c r="S11" s="51">
        <v>1851.5200000000004</v>
      </c>
      <c r="T11" s="51">
        <v>1579.0000000000027</v>
      </c>
      <c r="U11" s="51">
        <v>1490.8200000000043</v>
      </c>
      <c r="V11" s="51">
        <v>1625.5099999999989</v>
      </c>
      <c r="W11" s="51">
        <v>1566.490000000003</v>
      </c>
      <c r="X11" s="51">
        <v>1763.5200000000036</v>
      </c>
      <c r="Y11" s="51">
        <v>4408.259999999999</v>
      </c>
      <c r="Z11" s="51">
        <v>5815.510000000005</v>
      </c>
      <c r="AA11" s="51">
        <v>6278.57</v>
      </c>
      <c r="AB11" s="51">
        <v>6793.75</v>
      </c>
      <c r="AC11" s="51">
        <v>7546.369999999993</v>
      </c>
      <c r="AD11" s="23"/>
      <c r="AE11" s="25">
        <f t="shared" si="0"/>
        <v>3710.1299999999997</v>
      </c>
      <c r="AF11" s="25">
        <f t="shared" si="0"/>
        <v>5053.969999999999</v>
      </c>
      <c r="AG11" s="25">
        <f t="shared" si="0"/>
        <v>4427.660000000001</v>
      </c>
      <c r="AH11" s="25">
        <f t="shared" si="0"/>
        <v>3914.7699999999995</v>
      </c>
      <c r="AI11" s="25">
        <f t="shared" si="0"/>
        <v>3250.310000000002</v>
      </c>
      <c r="AJ11" s="25">
        <f t="shared" si="0"/>
        <v>2917.370000000007</v>
      </c>
      <c r="AK11" s="25">
        <f t="shared" si="0"/>
        <v>3183.8399999999983</v>
      </c>
      <c r="AL11" s="25">
        <f t="shared" si="0"/>
        <v>3129.2800000000047</v>
      </c>
      <c r="AM11" s="25">
        <f t="shared" si="0"/>
        <v>3660.1900000000005</v>
      </c>
      <c r="AN11" s="25">
        <f t="shared" si="0"/>
        <v>7659.170000000005</v>
      </c>
      <c r="AO11" s="25">
        <f t="shared" si="0"/>
        <v>11135.320000000005</v>
      </c>
      <c r="AP11" s="25">
        <f t="shared" si="0"/>
        <v>11868.109999999997</v>
      </c>
      <c r="AQ11" s="25">
        <f t="shared" si="0"/>
        <v>12525.350000000006</v>
      </c>
      <c r="AR11" s="25">
        <f t="shared" si="1"/>
        <v>13645.73999999999</v>
      </c>
      <c r="AS11" s="86"/>
    </row>
    <row r="12" spans="1:45" ht="12.75">
      <c r="A12" s="10" t="s">
        <v>14</v>
      </c>
      <c r="B12" s="11">
        <f>SUM(B5:B11)</f>
        <v>21679.160000000003</v>
      </c>
      <c r="C12" s="12">
        <f aca="true" t="shared" si="2" ref="C12:AA12">SUM(C5:C11)</f>
        <v>22754.2</v>
      </c>
      <c r="D12" s="12">
        <f t="shared" si="2"/>
        <v>22599.58</v>
      </c>
      <c r="E12" s="12">
        <f t="shared" si="2"/>
        <v>23661.5</v>
      </c>
      <c r="F12" s="12">
        <f t="shared" si="2"/>
        <v>24608.39</v>
      </c>
      <c r="G12" s="12">
        <f t="shared" si="2"/>
        <v>26751.58</v>
      </c>
      <c r="H12" s="12">
        <f t="shared" si="2"/>
        <v>27798.66</v>
      </c>
      <c r="I12" s="12">
        <f t="shared" si="2"/>
        <v>29147.02</v>
      </c>
      <c r="J12" s="12">
        <f t="shared" si="2"/>
        <v>32880.67</v>
      </c>
      <c r="K12" s="12">
        <f t="shared" si="2"/>
        <v>38248.33</v>
      </c>
      <c r="L12" s="12">
        <f t="shared" si="2"/>
        <v>45096.34</v>
      </c>
      <c r="M12" s="12">
        <f t="shared" si="2"/>
        <v>44713.03</v>
      </c>
      <c r="N12" s="12">
        <f>SUM(N5:N11)</f>
        <v>44271.55</v>
      </c>
      <c r="O12" s="18">
        <f>SUM(O5:O11)</f>
        <v>46420.759999999995</v>
      </c>
      <c r="P12" s="12">
        <f t="shared" si="2"/>
        <v>23226.06</v>
      </c>
      <c r="Q12" s="12">
        <f t="shared" si="2"/>
        <v>23858.76</v>
      </c>
      <c r="R12" s="12">
        <f t="shared" si="2"/>
        <v>24019.940000000002</v>
      </c>
      <c r="S12" s="12">
        <f t="shared" si="2"/>
        <v>25370.390000000003</v>
      </c>
      <c r="T12" s="12">
        <f t="shared" si="2"/>
        <v>26236.080000000005</v>
      </c>
      <c r="U12" s="12">
        <f t="shared" si="2"/>
        <v>28465.400000000005</v>
      </c>
      <c r="V12" s="12">
        <f t="shared" si="2"/>
        <v>29087.679999999997</v>
      </c>
      <c r="W12" s="12">
        <f t="shared" si="2"/>
        <v>29832.61</v>
      </c>
      <c r="X12" s="12">
        <f t="shared" si="2"/>
        <v>33352.76</v>
      </c>
      <c r="Y12" s="12">
        <f t="shared" si="2"/>
        <v>39374.090000000004</v>
      </c>
      <c r="Z12" s="12">
        <f t="shared" si="2"/>
        <v>44510.98</v>
      </c>
      <c r="AA12" s="12">
        <f t="shared" si="2"/>
        <v>43797.97</v>
      </c>
      <c r="AB12" s="12">
        <f>SUM(AB5:AB11)</f>
        <v>43811.71</v>
      </c>
      <c r="AC12" s="12">
        <f>SUM(AC5:AC11)</f>
        <v>44978.59</v>
      </c>
      <c r="AD12" s="23"/>
      <c r="AE12" s="27">
        <f t="shared" si="0"/>
        <v>44905.22</v>
      </c>
      <c r="AF12" s="27">
        <f t="shared" si="0"/>
        <v>46612.96</v>
      </c>
      <c r="AG12" s="27">
        <f t="shared" si="0"/>
        <v>46619.520000000004</v>
      </c>
      <c r="AH12" s="27">
        <f t="shared" si="0"/>
        <v>49031.89</v>
      </c>
      <c r="AI12" s="27">
        <f t="shared" si="0"/>
        <v>50844.47</v>
      </c>
      <c r="AJ12" s="27">
        <f t="shared" si="0"/>
        <v>55216.98000000001</v>
      </c>
      <c r="AK12" s="27">
        <f t="shared" si="0"/>
        <v>56886.34</v>
      </c>
      <c r="AL12" s="27">
        <f t="shared" si="0"/>
        <v>58979.630000000005</v>
      </c>
      <c r="AM12" s="27">
        <f t="shared" si="0"/>
        <v>66233.43</v>
      </c>
      <c r="AN12" s="27">
        <f t="shared" si="0"/>
        <v>77622.42000000001</v>
      </c>
      <c r="AO12" s="27">
        <f t="shared" si="0"/>
        <v>89607.32</v>
      </c>
      <c r="AP12" s="25">
        <f t="shared" si="0"/>
        <v>88511</v>
      </c>
      <c r="AQ12" s="25">
        <f t="shared" si="0"/>
        <v>88083.26000000001</v>
      </c>
      <c r="AR12" s="25">
        <f t="shared" si="1"/>
        <v>91399.34999999999</v>
      </c>
      <c r="AS12" s="86"/>
    </row>
    <row r="13" spans="1:45" ht="17.25" customHeight="1">
      <c r="A13" s="62"/>
      <c r="U13" s="5"/>
      <c r="V13" s="5"/>
      <c r="W13" s="5"/>
      <c r="X13" s="5"/>
      <c r="Y13" s="66"/>
      <c r="Z13" s="66"/>
      <c r="AA13" s="66"/>
      <c r="AB13" s="66" t="s">
        <v>9</v>
      </c>
      <c r="AC13" s="66" t="s">
        <v>9</v>
      </c>
      <c r="AD13" s="23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56"/>
      <c r="AS13" s="87"/>
    </row>
    <row r="14" spans="1:41" ht="11.25" customHeight="1">
      <c r="A14" s="41" t="s">
        <v>17</v>
      </c>
      <c r="B14" s="42">
        <f aca="true" t="shared" si="3" ref="B14:O21">+B5*100/AE5</f>
        <v>54.52688160004179</v>
      </c>
      <c r="C14" s="43">
        <f t="shared" si="3"/>
        <v>54.38316443712349</v>
      </c>
      <c r="D14" s="43">
        <f t="shared" si="3"/>
        <v>54.64932204556404</v>
      </c>
      <c r="E14" s="43">
        <f t="shared" si="3"/>
        <v>54.4631324862707</v>
      </c>
      <c r="F14" s="43">
        <f t="shared" si="3"/>
        <v>54.66189025641701</v>
      </c>
      <c r="G14" s="43">
        <f t="shared" si="3"/>
        <v>55.48838876663462</v>
      </c>
      <c r="H14" s="43">
        <f t="shared" si="3"/>
        <v>56.233972478053104</v>
      </c>
      <c r="I14" s="43">
        <f t="shared" si="3"/>
        <v>56.63562729975735</v>
      </c>
      <c r="J14" s="43">
        <f t="shared" si="3"/>
        <v>56.190462322533676</v>
      </c>
      <c r="K14" s="43">
        <f t="shared" si="3"/>
        <v>56.60347263959981</v>
      </c>
      <c r="L14" s="43">
        <f t="shared" si="3"/>
        <v>57.92025181501141</v>
      </c>
      <c r="M14" s="43">
        <f t="shared" si="3"/>
        <v>58.986459425083396</v>
      </c>
      <c r="N14" s="43">
        <f t="shared" si="3"/>
        <v>59.33822980729462</v>
      </c>
      <c r="O14" s="44">
        <f t="shared" si="3"/>
        <v>59.19817809546904</v>
      </c>
      <c r="P14" s="43">
        <f aca="true" t="shared" si="4" ref="P14:AC21">+P5*100/AE5</f>
        <v>45.473118399958196</v>
      </c>
      <c r="Q14" s="43">
        <f t="shared" si="4"/>
        <v>45.61683556287652</v>
      </c>
      <c r="R14" s="43">
        <f t="shared" si="4"/>
        <v>45.35067795443596</v>
      </c>
      <c r="S14" s="43">
        <f t="shared" si="4"/>
        <v>45.5368675137293</v>
      </c>
      <c r="T14" s="43">
        <f t="shared" si="4"/>
        <v>45.33810974358298</v>
      </c>
      <c r="U14" s="43">
        <f t="shared" si="4"/>
        <v>44.511611233365386</v>
      </c>
      <c r="V14" s="43">
        <f t="shared" si="4"/>
        <v>43.766027521946896</v>
      </c>
      <c r="W14" s="43">
        <f t="shared" si="4"/>
        <v>43.36437270024265</v>
      </c>
      <c r="X14" s="43">
        <f t="shared" si="4"/>
        <v>43.809537677466324</v>
      </c>
      <c r="Y14" s="43">
        <f t="shared" si="4"/>
        <v>43.3965273604002</v>
      </c>
      <c r="Z14" s="43">
        <f t="shared" si="4"/>
        <v>42.07974818498858</v>
      </c>
      <c r="AA14" s="43">
        <f t="shared" si="4"/>
        <v>41.013540574916604</v>
      </c>
      <c r="AB14" s="43">
        <f t="shared" si="4"/>
        <v>40.66177019270539</v>
      </c>
      <c r="AC14" s="43">
        <f t="shared" si="4"/>
        <v>40.801821904530954</v>
      </c>
      <c r="AD14" s="23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56"/>
    </row>
    <row r="15" spans="1:41" ht="11.25" customHeight="1">
      <c r="A15" s="45" t="s">
        <v>18</v>
      </c>
      <c r="B15" s="46">
        <f t="shared" si="3"/>
        <v>50.38919670696964</v>
      </c>
      <c r="C15" s="47">
        <f t="shared" si="3"/>
        <v>52.159750111557344</v>
      </c>
      <c r="D15" s="47">
        <f t="shared" si="3"/>
        <v>51.34234176597156</v>
      </c>
      <c r="E15" s="47">
        <f t="shared" si="3"/>
        <v>50.41439627736523</v>
      </c>
      <c r="F15" s="47">
        <f t="shared" si="3"/>
        <v>51.05053852526926</v>
      </c>
      <c r="G15" s="47">
        <f t="shared" si="3"/>
        <v>51.74737754747131</v>
      </c>
      <c r="H15" s="47">
        <f t="shared" si="3"/>
        <v>51.61581103880453</v>
      </c>
      <c r="I15" s="47">
        <f t="shared" si="3"/>
        <v>51.70222560243376</v>
      </c>
      <c r="J15" s="47">
        <f t="shared" si="3"/>
        <v>52.72436403855269</v>
      </c>
      <c r="K15" s="47">
        <f t="shared" si="3"/>
        <v>52.41677283983656</v>
      </c>
      <c r="L15" s="47">
        <f t="shared" si="3"/>
        <v>52.48552962544375</v>
      </c>
      <c r="M15" s="47">
        <f t="shared" si="3"/>
        <v>52.51525085605503</v>
      </c>
      <c r="N15" s="47">
        <f t="shared" si="3"/>
        <v>52.3535525981539</v>
      </c>
      <c r="O15" s="48">
        <f t="shared" si="3"/>
        <v>52.45880666725935</v>
      </c>
      <c r="P15" s="47">
        <f t="shared" si="4"/>
        <v>49.610803293030344</v>
      </c>
      <c r="Q15" s="47">
        <f t="shared" si="4"/>
        <v>47.840249888442656</v>
      </c>
      <c r="R15" s="47">
        <f t="shared" si="4"/>
        <v>48.65765823402844</v>
      </c>
      <c r="S15" s="47">
        <f t="shared" si="4"/>
        <v>49.58560372263478</v>
      </c>
      <c r="T15" s="47">
        <f t="shared" si="4"/>
        <v>48.94946147473074</v>
      </c>
      <c r="U15" s="47">
        <f t="shared" si="4"/>
        <v>48.2526224525287</v>
      </c>
      <c r="V15" s="47">
        <f t="shared" si="4"/>
        <v>48.38418896119547</v>
      </c>
      <c r="W15" s="47">
        <f t="shared" si="4"/>
        <v>48.29777439756624</v>
      </c>
      <c r="X15" s="47">
        <f t="shared" si="4"/>
        <v>47.27563596144731</v>
      </c>
      <c r="Y15" s="47">
        <f t="shared" si="4"/>
        <v>47.58322716016344</v>
      </c>
      <c r="Z15" s="47">
        <f t="shared" si="4"/>
        <v>47.51447037455625</v>
      </c>
      <c r="AA15" s="47">
        <f t="shared" si="4"/>
        <v>47.48474914394497</v>
      </c>
      <c r="AB15" s="47">
        <f t="shared" si="4"/>
        <v>47.6464474018461</v>
      </c>
      <c r="AC15" s="47">
        <f t="shared" si="4"/>
        <v>47.54119333274065</v>
      </c>
      <c r="AD15" s="23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56"/>
    </row>
    <row r="16" spans="1:41" ht="11.25" customHeight="1">
      <c r="A16" s="45" t="s">
        <v>19</v>
      </c>
      <c r="B16" s="46">
        <f t="shared" si="3"/>
        <v>48.816428344128845</v>
      </c>
      <c r="C16" s="47">
        <f t="shared" si="3"/>
        <v>48.740464461891804</v>
      </c>
      <c r="D16" s="47">
        <f t="shared" si="3"/>
        <v>49.58376506861432</v>
      </c>
      <c r="E16" s="47">
        <f t="shared" si="3"/>
        <v>49.44927884197706</v>
      </c>
      <c r="F16" s="47">
        <f t="shared" si="3"/>
        <v>49.559955273903604</v>
      </c>
      <c r="G16" s="47">
        <f t="shared" si="3"/>
        <v>50.21179107231604</v>
      </c>
      <c r="H16" s="47">
        <f t="shared" si="3"/>
        <v>50.625890745591384</v>
      </c>
      <c r="I16" s="47">
        <f t="shared" si="3"/>
        <v>50.63331539356922</v>
      </c>
      <c r="J16" s="47">
        <f t="shared" si="3"/>
        <v>50.479150357004734</v>
      </c>
      <c r="K16" s="47">
        <f t="shared" si="3"/>
        <v>50.67571519847376</v>
      </c>
      <c r="L16" s="47">
        <f t="shared" si="3"/>
        <v>50.69486776884948</v>
      </c>
      <c r="M16" s="47">
        <f t="shared" si="3"/>
        <v>50.61367877219385</v>
      </c>
      <c r="N16" s="47">
        <f t="shared" si="3"/>
        <v>51.314847285846746</v>
      </c>
      <c r="O16" s="48">
        <f t="shared" si="3"/>
        <v>51.118253617670355</v>
      </c>
      <c r="P16" s="47">
        <f t="shared" si="4"/>
        <v>51.18357165587115</v>
      </c>
      <c r="Q16" s="47">
        <f t="shared" si="4"/>
        <v>51.2595355381082</v>
      </c>
      <c r="R16" s="47">
        <f t="shared" si="4"/>
        <v>50.41623493138568</v>
      </c>
      <c r="S16" s="47">
        <f t="shared" si="4"/>
        <v>50.550721158022924</v>
      </c>
      <c r="T16" s="47">
        <f t="shared" si="4"/>
        <v>50.440044726096396</v>
      </c>
      <c r="U16" s="47">
        <f t="shared" si="4"/>
        <v>49.788208927683954</v>
      </c>
      <c r="V16" s="47">
        <f t="shared" si="4"/>
        <v>49.37410925440863</v>
      </c>
      <c r="W16" s="47">
        <f t="shared" si="4"/>
        <v>49.36668460643078</v>
      </c>
      <c r="X16" s="47">
        <f t="shared" si="4"/>
        <v>49.52084964299525</v>
      </c>
      <c r="Y16" s="47">
        <f t="shared" si="4"/>
        <v>49.32428480152624</v>
      </c>
      <c r="Z16" s="47">
        <f t="shared" si="4"/>
        <v>49.305132231150516</v>
      </c>
      <c r="AA16" s="47">
        <f t="shared" si="4"/>
        <v>49.38632122780615</v>
      </c>
      <c r="AB16" s="47">
        <f t="shared" si="4"/>
        <v>48.685152714153254</v>
      </c>
      <c r="AC16" s="47">
        <f t="shared" si="4"/>
        <v>48.88174638232964</v>
      </c>
      <c r="AD16" s="23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56"/>
    </row>
    <row r="17" spans="1:41" ht="11.25" customHeight="1">
      <c r="A17" s="45" t="s">
        <v>20</v>
      </c>
      <c r="B17" s="46">
        <f t="shared" si="3"/>
        <v>36.45921450151057</v>
      </c>
      <c r="C17" s="47">
        <f t="shared" si="3"/>
        <v>39.37977425607114</v>
      </c>
      <c r="D17" s="47">
        <f t="shared" si="3"/>
        <v>48.199099549774886</v>
      </c>
      <c r="E17" s="47">
        <f t="shared" si="3"/>
        <v>48.0296456977585</v>
      </c>
      <c r="F17" s="47">
        <f t="shared" si="3"/>
        <v>48.87614853064014</v>
      </c>
      <c r="G17" s="47">
        <f t="shared" si="3"/>
        <v>51.93105833525478</v>
      </c>
      <c r="H17" s="47">
        <f t="shared" si="3"/>
        <v>51.76617260008312</v>
      </c>
      <c r="I17" s="47">
        <f t="shared" si="3"/>
        <v>51.1380761545417</v>
      </c>
      <c r="J17" s="47">
        <f t="shared" si="3"/>
        <v>53.75396712614277</v>
      </c>
      <c r="K17" s="47">
        <f t="shared" si="3"/>
        <v>57.38784810560309</v>
      </c>
      <c r="L17" s="47">
        <f t="shared" si="3"/>
        <v>57.700198222924556</v>
      </c>
      <c r="M17" s="47">
        <f t="shared" si="3"/>
        <v>57.43346253229974</v>
      </c>
      <c r="N17" s="47">
        <f t="shared" si="3"/>
        <v>57.7421220005782</v>
      </c>
      <c r="O17" s="48">
        <f t="shared" si="3"/>
        <v>57.568946734705584</v>
      </c>
      <c r="P17" s="47">
        <f t="shared" si="4"/>
        <v>63.54078549848943</v>
      </c>
      <c r="Q17" s="47">
        <f t="shared" si="4"/>
        <v>60.62022574392885</v>
      </c>
      <c r="R17" s="47">
        <f t="shared" si="4"/>
        <v>51.80090045022511</v>
      </c>
      <c r="S17" s="47">
        <f t="shared" si="4"/>
        <v>51.97035430224151</v>
      </c>
      <c r="T17" s="47">
        <f t="shared" si="4"/>
        <v>51.12385146935986</v>
      </c>
      <c r="U17" s="47">
        <f t="shared" si="4"/>
        <v>48.06894166474521</v>
      </c>
      <c r="V17" s="47">
        <f t="shared" si="4"/>
        <v>48.23382739991689</v>
      </c>
      <c r="W17" s="47">
        <f t="shared" si="4"/>
        <v>48.8619238454583</v>
      </c>
      <c r="X17" s="47">
        <f t="shared" si="4"/>
        <v>46.24603287385723</v>
      </c>
      <c r="Y17" s="47">
        <f t="shared" si="4"/>
        <v>42.6121518943969</v>
      </c>
      <c r="Z17" s="47">
        <f t="shared" si="4"/>
        <v>42.299801777075444</v>
      </c>
      <c r="AA17" s="47">
        <f t="shared" si="4"/>
        <v>42.56653746770026</v>
      </c>
      <c r="AB17" s="47">
        <f t="shared" si="4"/>
        <v>42.2578779994218</v>
      </c>
      <c r="AC17" s="47">
        <f t="shared" si="4"/>
        <v>42.43105326529442</v>
      </c>
      <c r="AD17" s="23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56"/>
    </row>
    <row r="18" spans="1:41" ht="11.25" customHeight="1">
      <c r="A18" s="45" t="s">
        <v>21</v>
      </c>
      <c r="B18" s="46">
        <f t="shared" si="3"/>
        <v>32.079382804305965</v>
      </c>
      <c r="C18" s="47">
        <f t="shared" si="3"/>
        <v>32.272703858239325</v>
      </c>
      <c r="D18" s="47">
        <f t="shared" si="3"/>
        <v>32.5201186044727</v>
      </c>
      <c r="E18" s="47">
        <f t="shared" si="3"/>
        <v>33.35230055434759</v>
      </c>
      <c r="F18" s="47">
        <f t="shared" si="3"/>
        <v>33.31949298963902</v>
      </c>
      <c r="G18" s="47">
        <f t="shared" si="3"/>
        <v>33.41544545550736</v>
      </c>
      <c r="H18" s="47">
        <f t="shared" si="3"/>
        <v>33.68004477379143</v>
      </c>
      <c r="I18" s="47">
        <f>+I9*100/AL9</f>
        <v>33.81960498154301</v>
      </c>
      <c r="J18" s="47">
        <f t="shared" si="3"/>
        <v>34.18312929057272</v>
      </c>
      <c r="K18" s="47">
        <f t="shared" si="3"/>
        <v>34.87156752526413</v>
      </c>
      <c r="L18" s="47">
        <f t="shared" si="3"/>
        <v>35.282401854609944</v>
      </c>
      <c r="M18" s="47">
        <f t="shared" si="3"/>
        <v>35.27905771035517</v>
      </c>
      <c r="N18" s="47">
        <f t="shared" si="3"/>
        <v>35.592404673496205</v>
      </c>
      <c r="O18" s="48">
        <f t="shared" si="3"/>
        <v>35.595738618397725</v>
      </c>
      <c r="P18" s="47">
        <f t="shared" si="4"/>
        <v>67.92061719569404</v>
      </c>
      <c r="Q18" s="47">
        <f t="shared" si="4"/>
        <v>67.72729614176068</v>
      </c>
      <c r="R18" s="47">
        <f t="shared" si="4"/>
        <v>67.47988139552729</v>
      </c>
      <c r="S18" s="47">
        <f t="shared" si="4"/>
        <v>66.6476994456524</v>
      </c>
      <c r="T18" s="47">
        <f t="shared" si="4"/>
        <v>66.68050701036096</v>
      </c>
      <c r="U18" s="47">
        <f t="shared" si="4"/>
        <v>66.58455454449265</v>
      </c>
      <c r="V18" s="47">
        <f t="shared" si="4"/>
        <v>66.31995522620858</v>
      </c>
      <c r="W18" s="47">
        <f t="shared" si="4"/>
        <v>66.18039501845699</v>
      </c>
      <c r="X18" s="47">
        <f t="shared" si="4"/>
        <v>65.81687070942728</v>
      </c>
      <c r="Y18" s="47">
        <f t="shared" si="4"/>
        <v>65.12843247473587</v>
      </c>
      <c r="Z18" s="47">
        <f t="shared" si="4"/>
        <v>64.71759814539006</v>
      </c>
      <c r="AA18" s="47">
        <f t="shared" si="4"/>
        <v>64.72094228964484</v>
      </c>
      <c r="AB18" s="47">
        <f t="shared" si="4"/>
        <v>64.4075953265038</v>
      </c>
      <c r="AC18" s="47">
        <f t="shared" si="4"/>
        <v>64.40426138160227</v>
      </c>
      <c r="AD18" s="23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56"/>
    </row>
    <row r="19" spans="1:41" ht="22.5" customHeight="1">
      <c r="A19" s="82" t="s">
        <v>16</v>
      </c>
      <c r="B19" s="46">
        <f t="shared" si="3"/>
        <v>41.22922063018459</v>
      </c>
      <c r="C19" s="47">
        <f t="shared" si="3"/>
        <v>42.12450983458783</v>
      </c>
      <c r="D19" s="47">
        <f t="shared" si="3"/>
        <v>39.19187121507693</v>
      </c>
      <c r="E19" s="47">
        <f t="shared" si="3"/>
        <v>40.74328163273004</v>
      </c>
      <c r="F19" s="47">
        <f t="shared" si="3"/>
        <v>42.08788199105019</v>
      </c>
      <c r="G19" s="47">
        <f t="shared" si="3"/>
        <v>40.74523537790251</v>
      </c>
      <c r="H19" s="47">
        <f t="shared" si="3"/>
        <v>41.84163287870241</v>
      </c>
      <c r="I19" s="47">
        <f t="shared" si="3"/>
        <v>43.52905262034084</v>
      </c>
      <c r="J19" s="47">
        <f t="shared" si="3"/>
        <v>45.41769784153382</v>
      </c>
      <c r="K19" s="47">
        <f t="shared" si="3"/>
        <v>47.99779113779538</v>
      </c>
      <c r="L19" s="47">
        <f t="shared" si="3"/>
        <v>48.87818175699174</v>
      </c>
      <c r="M19" s="47">
        <f t="shared" si="3"/>
        <v>48.884953845728354</v>
      </c>
      <c r="N19" s="47">
        <f t="shared" si="3"/>
        <v>48.84835201779226</v>
      </c>
      <c r="O19" s="48">
        <f t="shared" si="3"/>
        <v>53.10893513559447</v>
      </c>
      <c r="P19" s="47">
        <f t="shared" si="4"/>
        <v>58.7707793698154</v>
      </c>
      <c r="Q19" s="47">
        <f t="shared" si="4"/>
        <v>57.87549016541217</v>
      </c>
      <c r="R19" s="47">
        <f t="shared" si="4"/>
        <v>60.80812878492308</v>
      </c>
      <c r="S19" s="47">
        <f t="shared" si="4"/>
        <v>59.25671836726996</v>
      </c>
      <c r="T19" s="47">
        <f t="shared" si="4"/>
        <v>57.91211800894981</v>
      </c>
      <c r="U19" s="47">
        <f t="shared" si="4"/>
        <v>59.25476462209749</v>
      </c>
      <c r="V19" s="47">
        <f t="shared" si="4"/>
        <v>58.15836712129759</v>
      </c>
      <c r="W19" s="47">
        <f t="shared" si="4"/>
        <v>56.470947379659165</v>
      </c>
      <c r="X19" s="47">
        <f t="shared" si="4"/>
        <v>54.58230215846618</v>
      </c>
      <c r="Y19" s="47">
        <f t="shared" si="4"/>
        <v>52.00220886220461</v>
      </c>
      <c r="Z19" s="47">
        <f t="shared" si="4"/>
        <v>51.12181824300827</v>
      </c>
      <c r="AA19" s="47">
        <f t="shared" si="4"/>
        <v>51.11504615427164</v>
      </c>
      <c r="AB19" s="47">
        <f t="shared" si="4"/>
        <v>51.15164798220774</v>
      </c>
      <c r="AC19" s="47">
        <f t="shared" si="4"/>
        <v>46.89106486440554</v>
      </c>
      <c r="AD19" s="23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56"/>
    </row>
    <row r="20" spans="1:41" ht="11.25" customHeight="1">
      <c r="A20" s="49" t="s">
        <v>13</v>
      </c>
      <c r="B20" s="50">
        <f t="shared" si="3"/>
        <v>52.06259618935184</v>
      </c>
      <c r="C20" s="51">
        <f t="shared" si="3"/>
        <v>54.668112394810436</v>
      </c>
      <c r="D20" s="51">
        <f t="shared" si="3"/>
        <v>55.134992298414986</v>
      </c>
      <c r="E20" s="51">
        <f t="shared" si="3"/>
        <v>52.70424571558481</v>
      </c>
      <c r="F20" s="51">
        <f t="shared" si="3"/>
        <v>51.42001839824505</v>
      </c>
      <c r="G20" s="51">
        <f t="shared" si="3"/>
        <v>48.898494191686325</v>
      </c>
      <c r="H20" s="51">
        <f t="shared" si="3"/>
        <v>48.94498467259662</v>
      </c>
      <c r="I20" s="51">
        <f t="shared" si="3"/>
        <v>49.940880969424256</v>
      </c>
      <c r="J20" s="51">
        <f t="shared" si="3"/>
        <v>51.81889464754553</v>
      </c>
      <c r="K20" s="51">
        <f t="shared" si="3"/>
        <v>42.44467742588301</v>
      </c>
      <c r="L20" s="51">
        <f t="shared" si="3"/>
        <v>47.77419957396822</v>
      </c>
      <c r="M20" s="51">
        <f t="shared" si="3"/>
        <v>47.09713678083535</v>
      </c>
      <c r="N20" s="51">
        <f t="shared" si="3"/>
        <v>45.75999872259061</v>
      </c>
      <c r="O20" s="52">
        <f t="shared" si="3"/>
        <v>44.69797900297091</v>
      </c>
      <c r="P20" s="51">
        <f t="shared" si="4"/>
        <v>47.93740381064816</v>
      </c>
      <c r="Q20" s="51">
        <f t="shared" si="4"/>
        <v>45.33188760518956</v>
      </c>
      <c r="R20" s="51">
        <f t="shared" si="4"/>
        <v>44.865007701585014</v>
      </c>
      <c r="S20" s="51">
        <f t="shared" si="4"/>
        <v>47.295754284415196</v>
      </c>
      <c r="T20" s="51">
        <f t="shared" si="4"/>
        <v>48.57998160175496</v>
      </c>
      <c r="U20" s="51">
        <f t="shared" si="4"/>
        <v>51.101505808313675</v>
      </c>
      <c r="V20" s="51">
        <f t="shared" si="4"/>
        <v>51.055015327403375</v>
      </c>
      <c r="W20" s="51">
        <f t="shared" si="4"/>
        <v>50.059119030575744</v>
      </c>
      <c r="X20" s="51">
        <f t="shared" si="4"/>
        <v>48.181105352454466</v>
      </c>
      <c r="Y20" s="51">
        <f t="shared" si="4"/>
        <v>57.555322574117</v>
      </c>
      <c r="Z20" s="51">
        <f t="shared" si="4"/>
        <v>52.22580042603178</v>
      </c>
      <c r="AA20" s="51">
        <f t="shared" si="4"/>
        <v>52.90286321916465</v>
      </c>
      <c r="AB20" s="51">
        <f t="shared" si="4"/>
        <v>54.24000127740939</v>
      </c>
      <c r="AC20" s="51">
        <f t="shared" si="4"/>
        <v>55.302020997029096</v>
      </c>
      <c r="AD20" s="23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56"/>
    </row>
    <row r="21" spans="1:41" ht="12.75">
      <c r="A21" s="10" t="s">
        <v>14</v>
      </c>
      <c r="B21" s="11">
        <f>+B12*100/AE12</f>
        <v>48.27759445338427</v>
      </c>
      <c r="C21" s="12">
        <f t="shared" si="3"/>
        <v>48.8151792977747</v>
      </c>
      <c r="D21" s="12">
        <f t="shared" si="3"/>
        <v>48.47664669220103</v>
      </c>
      <c r="E21" s="12">
        <f t="shared" si="3"/>
        <v>48.25736882669626</v>
      </c>
      <c r="F21" s="12">
        <f t="shared" si="3"/>
        <v>48.399344117462526</v>
      </c>
      <c r="G21" s="12">
        <f t="shared" si="3"/>
        <v>48.448104188240634</v>
      </c>
      <c r="H21" s="12">
        <f t="shared" si="3"/>
        <v>48.86702150287749</v>
      </c>
      <c r="I21" s="12">
        <f t="shared" si="3"/>
        <v>49.41879086050557</v>
      </c>
      <c r="J21" s="12">
        <f t="shared" si="3"/>
        <v>49.64361652416311</v>
      </c>
      <c r="K21" s="12">
        <f t="shared" si="3"/>
        <v>49.2748486841817</v>
      </c>
      <c r="L21" s="12">
        <f t="shared" si="3"/>
        <v>50.32662510161</v>
      </c>
      <c r="M21" s="12">
        <f t="shared" si="3"/>
        <v>50.516918801052974</v>
      </c>
      <c r="N21" s="12">
        <f t="shared" si="3"/>
        <v>50.261025761308105</v>
      </c>
      <c r="O21" s="18">
        <f t="shared" si="3"/>
        <v>50.78893887100947</v>
      </c>
      <c r="P21" s="12">
        <f t="shared" si="4"/>
        <v>51.72240554661574</v>
      </c>
      <c r="Q21" s="12">
        <f t="shared" si="4"/>
        <v>51.1848207022253</v>
      </c>
      <c r="R21" s="12">
        <f t="shared" si="4"/>
        <v>51.52335330779896</v>
      </c>
      <c r="S21" s="12">
        <f t="shared" si="4"/>
        <v>51.74263117330375</v>
      </c>
      <c r="T21" s="12">
        <f t="shared" si="4"/>
        <v>51.60065588253748</v>
      </c>
      <c r="U21" s="12">
        <f t="shared" si="4"/>
        <v>51.55189581175935</v>
      </c>
      <c r="V21" s="12">
        <f t="shared" si="4"/>
        <v>51.1329784971225</v>
      </c>
      <c r="W21" s="12">
        <f t="shared" si="4"/>
        <v>50.581209139494426</v>
      </c>
      <c r="X21" s="12">
        <f t="shared" si="4"/>
        <v>50.35638347583691</v>
      </c>
      <c r="Y21" s="12">
        <f t="shared" si="4"/>
        <v>50.72515131581829</v>
      </c>
      <c r="Z21" s="12">
        <f t="shared" si="4"/>
        <v>49.673374898389994</v>
      </c>
      <c r="AA21" s="12">
        <f t="shared" si="4"/>
        <v>49.483081198947026</v>
      </c>
      <c r="AB21" s="12">
        <f t="shared" si="4"/>
        <v>49.73897423869189</v>
      </c>
      <c r="AC21" s="12">
        <f t="shared" si="4"/>
        <v>49.21106112899053</v>
      </c>
      <c r="AD21" s="23"/>
      <c r="AE21" s="26"/>
      <c r="AF21" s="26"/>
      <c r="AG21" s="26"/>
      <c r="AH21" s="26"/>
      <c r="AI21" s="26"/>
      <c r="AJ21" s="26"/>
      <c r="AK21" s="26"/>
      <c r="AL21" s="26"/>
      <c r="AM21" s="26"/>
      <c r="AN21" s="56"/>
      <c r="AO21" s="56"/>
    </row>
    <row r="22" spans="1:41" ht="22.5" customHeight="1">
      <c r="A22" s="62"/>
      <c r="B22" s="5"/>
      <c r="C22" s="5"/>
      <c r="D22" s="5"/>
      <c r="E22" s="5"/>
      <c r="F22" s="64"/>
      <c r="K22" s="54"/>
      <c r="L22" s="54"/>
      <c r="M22" s="54"/>
      <c r="N22" s="54"/>
      <c r="O22" s="54"/>
      <c r="P22" s="63"/>
      <c r="Q22" s="63"/>
      <c r="R22" s="63"/>
      <c r="S22" s="63"/>
      <c r="T22" s="63"/>
      <c r="U22" s="53"/>
      <c r="V22" s="57"/>
      <c r="W22" s="57"/>
      <c r="X22" s="57"/>
      <c r="Y22" s="57"/>
      <c r="Z22" s="57"/>
      <c r="AA22" s="57"/>
      <c r="AB22" s="57"/>
      <c r="AC22" s="57"/>
      <c r="AD22" s="23"/>
      <c r="AE22" s="26"/>
      <c r="AF22" s="26"/>
      <c r="AG22" s="26"/>
      <c r="AH22" s="26"/>
      <c r="AI22" s="26"/>
      <c r="AJ22" s="26"/>
      <c r="AK22" s="26"/>
      <c r="AL22" s="26"/>
      <c r="AM22" s="26"/>
      <c r="AN22" s="56"/>
      <c r="AO22" s="56"/>
    </row>
    <row r="23" spans="1:41" ht="12.75" customHeight="1">
      <c r="A23" s="1" t="s">
        <v>5</v>
      </c>
      <c r="B23" s="9"/>
      <c r="C23" s="9"/>
      <c r="D23" s="9"/>
      <c r="E23" s="9"/>
      <c r="F23" s="9"/>
      <c r="G23" s="9"/>
      <c r="H23" s="55"/>
      <c r="I23" s="55"/>
      <c r="J23" s="55"/>
      <c r="K23" s="55"/>
      <c r="L23" s="55"/>
      <c r="M23" s="55"/>
      <c r="N23" s="57"/>
      <c r="O23" s="57"/>
      <c r="P23" s="55"/>
      <c r="Q23" s="55"/>
      <c r="R23" s="55"/>
      <c r="S23" s="55"/>
      <c r="T23" s="55"/>
      <c r="U23" s="55"/>
      <c r="V23" s="55"/>
      <c r="W23" s="55"/>
      <c r="X23" s="57"/>
      <c r="Y23" s="65"/>
      <c r="Z23" s="70"/>
      <c r="AA23" s="70"/>
      <c r="AB23" s="70"/>
      <c r="AC23" s="70" t="s">
        <v>8</v>
      </c>
      <c r="AD23" s="23"/>
      <c r="AE23" s="25"/>
      <c r="AF23" s="25"/>
      <c r="AG23" s="25"/>
      <c r="AH23" s="25"/>
      <c r="AI23" s="25"/>
      <c r="AJ23" s="25"/>
      <c r="AK23" s="26"/>
      <c r="AL23" s="26"/>
      <c r="AM23" s="26"/>
      <c r="AN23" s="56"/>
      <c r="AO23" s="56"/>
    </row>
    <row r="24" spans="1:43" ht="12.75">
      <c r="A24" s="94" t="s">
        <v>3</v>
      </c>
      <c r="B24" s="91" t="s">
        <v>1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79"/>
      <c r="N24" s="79"/>
      <c r="O24" s="72"/>
      <c r="P24" s="92" t="s">
        <v>0</v>
      </c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73"/>
      <c r="AB24" s="73"/>
      <c r="AC24" s="73"/>
      <c r="AD24" s="24"/>
      <c r="AE24" s="90" t="s">
        <v>2</v>
      </c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</row>
    <row r="25" spans="1:44" ht="12.75">
      <c r="A25" s="95"/>
      <c r="B25" s="7">
        <v>2001</v>
      </c>
      <c r="C25" s="8">
        <v>2002</v>
      </c>
      <c r="D25" s="8">
        <v>2003</v>
      </c>
      <c r="E25" s="8">
        <v>2004</v>
      </c>
      <c r="F25" s="8">
        <v>2005</v>
      </c>
      <c r="G25" s="8">
        <v>2006</v>
      </c>
      <c r="H25" s="8">
        <v>2007</v>
      </c>
      <c r="I25" s="8">
        <v>2008</v>
      </c>
      <c r="J25" s="8">
        <v>2009</v>
      </c>
      <c r="K25" s="8">
        <v>2010</v>
      </c>
      <c r="L25" s="8">
        <v>2011</v>
      </c>
      <c r="M25" s="39">
        <v>2012</v>
      </c>
      <c r="N25" s="39">
        <v>2013</v>
      </c>
      <c r="O25" s="81">
        <v>2014</v>
      </c>
      <c r="P25" s="80">
        <v>2001</v>
      </c>
      <c r="Q25" s="8">
        <v>2002</v>
      </c>
      <c r="R25" s="8">
        <v>2003</v>
      </c>
      <c r="S25" s="8">
        <v>2004</v>
      </c>
      <c r="T25" s="8">
        <v>2005</v>
      </c>
      <c r="U25" s="8">
        <v>2006</v>
      </c>
      <c r="V25" s="8">
        <v>2007</v>
      </c>
      <c r="W25" s="8">
        <v>2008</v>
      </c>
      <c r="X25" s="8">
        <v>2009</v>
      </c>
      <c r="Y25" s="8">
        <v>2010</v>
      </c>
      <c r="Z25" s="8">
        <v>2011</v>
      </c>
      <c r="AA25" s="39">
        <v>2012</v>
      </c>
      <c r="AB25" s="39">
        <v>2013</v>
      </c>
      <c r="AC25" s="39">
        <v>2014</v>
      </c>
      <c r="AD25" s="2"/>
      <c r="AE25" s="33">
        <v>2001</v>
      </c>
      <c r="AF25" s="33">
        <v>2002</v>
      </c>
      <c r="AG25" s="33">
        <v>2003</v>
      </c>
      <c r="AH25" s="33">
        <v>2004</v>
      </c>
      <c r="AI25" s="33">
        <v>2005</v>
      </c>
      <c r="AJ25" s="33">
        <v>2006</v>
      </c>
      <c r="AK25" s="33">
        <v>2007</v>
      </c>
      <c r="AL25" s="33">
        <v>2008</v>
      </c>
      <c r="AM25" s="33">
        <v>2009</v>
      </c>
      <c r="AN25" s="33">
        <v>2010</v>
      </c>
      <c r="AO25" s="33">
        <v>2011</v>
      </c>
      <c r="AP25" s="33">
        <v>2012</v>
      </c>
      <c r="AQ25" s="33">
        <v>2013</v>
      </c>
      <c r="AR25" s="33">
        <v>2014</v>
      </c>
    </row>
    <row r="26" spans="1:44" ht="11.25" customHeight="1">
      <c r="A26" s="45" t="s">
        <v>22</v>
      </c>
      <c r="B26" s="46">
        <v>156.81</v>
      </c>
      <c r="C26" s="47">
        <v>159.52</v>
      </c>
      <c r="D26" s="47">
        <v>138.63</v>
      </c>
      <c r="E26" s="47">
        <v>106.02</v>
      </c>
      <c r="F26" s="47">
        <v>70.68</v>
      </c>
      <c r="G26" s="47">
        <v>36.55</v>
      </c>
      <c r="H26" s="47">
        <v>30.84</v>
      </c>
      <c r="I26" s="47">
        <v>32.01</v>
      </c>
      <c r="J26" s="47">
        <v>33.9</v>
      </c>
      <c r="K26" s="47">
        <v>28.39</v>
      </c>
      <c r="L26" s="47">
        <v>31.92</v>
      </c>
      <c r="M26" s="47">
        <v>53.61</v>
      </c>
      <c r="N26" s="47">
        <v>175.97</v>
      </c>
      <c r="O26" s="48">
        <v>241.54000000000002</v>
      </c>
      <c r="P26" s="47">
        <v>285.96</v>
      </c>
      <c r="Q26" s="47">
        <v>273.91</v>
      </c>
      <c r="R26" s="47">
        <v>202.21</v>
      </c>
      <c r="S26" s="47">
        <v>154.45</v>
      </c>
      <c r="T26" s="47">
        <v>110.14</v>
      </c>
      <c r="U26" s="47">
        <v>76.08</v>
      </c>
      <c r="V26" s="47">
        <v>78.83</v>
      </c>
      <c r="W26" s="47">
        <v>82.61</v>
      </c>
      <c r="X26" s="47">
        <v>89.21</v>
      </c>
      <c r="Y26" s="47">
        <v>66.64</v>
      </c>
      <c r="Z26" s="47">
        <v>63.81</v>
      </c>
      <c r="AA26" s="47">
        <v>92.04</v>
      </c>
      <c r="AB26" s="47">
        <v>266.39</v>
      </c>
      <c r="AC26" s="47">
        <v>356.91999999999996</v>
      </c>
      <c r="AD26" s="23"/>
      <c r="AE26" s="25">
        <f aca="true" t="shared" si="5" ref="AE26:AR27">+P26+B26</f>
        <v>442.77</v>
      </c>
      <c r="AF26" s="25">
        <f t="shared" si="5"/>
        <v>433.43000000000006</v>
      </c>
      <c r="AG26" s="25">
        <f t="shared" si="5"/>
        <v>340.84000000000003</v>
      </c>
      <c r="AH26" s="25">
        <f t="shared" si="5"/>
        <v>260.46999999999997</v>
      </c>
      <c r="AI26" s="25">
        <f t="shared" si="5"/>
        <v>180.82</v>
      </c>
      <c r="AJ26" s="25">
        <f t="shared" si="5"/>
        <v>112.63</v>
      </c>
      <c r="AK26" s="25">
        <f t="shared" si="5"/>
        <v>109.67</v>
      </c>
      <c r="AL26" s="25">
        <f t="shared" si="5"/>
        <v>114.62</v>
      </c>
      <c r="AM26" s="25">
        <f t="shared" si="5"/>
        <v>123.10999999999999</v>
      </c>
      <c r="AN26" s="25">
        <f t="shared" si="5"/>
        <v>95.03</v>
      </c>
      <c r="AO26" s="25">
        <f t="shared" si="5"/>
        <v>95.73</v>
      </c>
      <c r="AP26" s="25">
        <f t="shared" si="5"/>
        <v>145.65</v>
      </c>
      <c r="AQ26" s="25">
        <f t="shared" si="5"/>
        <v>442.36</v>
      </c>
      <c r="AR26" s="25">
        <f t="shared" si="5"/>
        <v>598.46</v>
      </c>
    </row>
    <row r="27" spans="1:44" ht="11.25" customHeight="1">
      <c r="A27" s="45" t="s">
        <v>23</v>
      </c>
      <c r="B27" s="46">
        <v>53.73</v>
      </c>
      <c r="C27" s="47">
        <v>53.15</v>
      </c>
      <c r="D27" s="47">
        <v>20.58</v>
      </c>
      <c r="E27" s="47">
        <v>57.8</v>
      </c>
      <c r="F27" s="47">
        <v>52.36</v>
      </c>
      <c r="G27" s="47">
        <v>36.26</v>
      </c>
      <c r="H27" s="47">
        <v>63.22</v>
      </c>
      <c r="I27" s="47">
        <v>103.43</v>
      </c>
      <c r="J27" s="47">
        <v>118.63</v>
      </c>
      <c r="K27" s="47">
        <v>86.63</v>
      </c>
      <c r="L27" s="47">
        <v>108.38</v>
      </c>
      <c r="M27" s="47">
        <v>122.89</v>
      </c>
      <c r="N27" s="47">
        <v>199.63</v>
      </c>
      <c r="O27" s="48">
        <v>133.41</v>
      </c>
      <c r="P27" s="47">
        <v>47.89</v>
      </c>
      <c r="Q27" s="47">
        <v>51.69</v>
      </c>
      <c r="R27" s="47">
        <v>19.78</v>
      </c>
      <c r="S27" s="47">
        <v>53.67</v>
      </c>
      <c r="T27" s="47">
        <v>55.83</v>
      </c>
      <c r="U27" s="47">
        <v>48.73</v>
      </c>
      <c r="V27" s="47">
        <v>80.91</v>
      </c>
      <c r="W27" s="47">
        <v>102.65</v>
      </c>
      <c r="X27" s="47">
        <v>109.8</v>
      </c>
      <c r="Y27" s="47">
        <v>100.44</v>
      </c>
      <c r="Z27" s="47">
        <v>113.88</v>
      </c>
      <c r="AA27" s="47">
        <v>140.52</v>
      </c>
      <c r="AB27" s="47">
        <v>212.46</v>
      </c>
      <c r="AC27" s="47">
        <v>150.27</v>
      </c>
      <c r="AD27" s="23"/>
      <c r="AE27" s="25">
        <f t="shared" si="5"/>
        <v>101.62</v>
      </c>
      <c r="AF27" s="25">
        <f t="shared" si="5"/>
        <v>104.84</v>
      </c>
      <c r="AG27" s="25">
        <f t="shared" si="5"/>
        <v>40.36</v>
      </c>
      <c r="AH27" s="25">
        <f t="shared" si="5"/>
        <v>111.47</v>
      </c>
      <c r="AI27" s="25">
        <f t="shared" si="5"/>
        <v>108.19</v>
      </c>
      <c r="AJ27" s="25">
        <f t="shared" si="5"/>
        <v>84.99</v>
      </c>
      <c r="AK27" s="25">
        <f t="shared" si="5"/>
        <v>144.13</v>
      </c>
      <c r="AL27" s="25">
        <f t="shared" si="5"/>
        <v>206.08</v>
      </c>
      <c r="AM27" s="25">
        <f t="shared" si="5"/>
        <v>228.43</v>
      </c>
      <c r="AN27" s="25">
        <f t="shared" si="5"/>
        <v>187.07</v>
      </c>
      <c r="AO27" s="25">
        <f t="shared" si="5"/>
        <v>222.26</v>
      </c>
      <c r="AP27" s="25">
        <f t="shared" si="5"/>
        <v>263.41</v>
      </c>
      <c r="AQ27" s="25">
        <f t="shared" si="5"/>
        <v>412.09000000000003</v>
      </c>
      <c r="AR27" s="25">
        <f t="shared" si="5"/>
        <v>283.68</v>
      </c>
    </row>
    <row r="28" spans="1:44" ht="11.25" customHeight="1">
      <c r="A28" s="45" t="s">
        <v>24</v>
      </c>
      <c r="B28" s="46">
        <v>4.25</v>
      </c>
      <c r="C28" s="47">
        <v>6.67</v>
      </c>
      <c r="D28" s="47">
        <v>2.17</v>
      </c>
      <c r="E28" s="47">
        <v>0.83</v>
      </c>
      <c r="F28" s="47">
        <v>0.75</v>
      </c>
      <c r="G28" s="47"/>
      <c r="H28" s="47"/>
      <c r="I28" s="47"/>
      <c r="J28" s="47">
        <v>0.67</v>
      </c>
      <c r="K28" s="47">
        <v>0.17</v>
      </c>
      <c r="L28" s="47"/>
      <c r="M28" s="47">
        <v>0.44</v>
      </c>
      <c r="N28" s="47">
        <v>0.83</v>
      </c>
      <c r="O28" s="48">
        <v>0.22</v>
      </c>
      <c r="P28" s="47">
        <v>7.53</v>
      </c>
      <c r="Q28" s="47">
        <v>9.5</v>
      </c>
      <c r="R28" s="47">
        <v>5.86</v>
      </c>
      <c r="S28" s="47">
        <v>6.64</v>
      </c>
      <c r="T28" s="47">
        <v>3.67</v>
      </c>
      <c r="U28" s="47">
        <v>1.67</v>
      </c>
      <c r="V28" s="47">
        <v>3</v>
      </c>
      <c r="W28" s="47">
        <v>6.83</v>
      </c>
      <c r="X28" s="47">
        <v>0.67</v>
      </c>
      <c r="Y28" s="47">
        <v>4.19</v>
      </c>
      <c r="Z28" s="47">
        <v>3.17</v>
      </c>
      <c r="AA28" s="47">
        <v>1.01</v>
      </c>
      <c r="AB28" s="47">
        <v>1.73</v>
      </c>
      <c r="AC28" s="47">
        <v>0.44</v>
      </c>
      <c r="AD28" s="23"/>
      <c r="AE28" s="25">
        <f aca="true" t="shared" si="6" ref="AE28:AR32">+P28+B28</f>
        <v>11.780000000000001</v>
      </c>
      <c r="AF28" s="25">
        <f t="shared" si="6"/>
        <v>16.17</v>
      </c>
      <c r="AG28" s="25">
        <f t="shared" si="6"/>
        <v>8.030000000000001</v>
      </c>
      <c r="AH28" s="25">
        <f t="shared" si="6"/>
        <v>7.47</v>
      </c>
      <c r="AI28" s="25">
        <f t="shared" si="6"/>
        <v>4.42</v>
      </c>
      <c r="AJ28" s="25">
        <f t="shared" si="6"/>
        <v>1.67</v>
      </c>
      <c r="AK28" s="25">
        <f t="shared" si="6"/>
        <v>3</v>
      </c>
      <c r="AL28" s="25">
        <f t="shared" si="6"/>
        <v>6.83</v>
      </c>
      <c r="AM28" s="25">
        <f t="shared" si="6"/>
        <v>1.34</v>
      </c>
      <c r="AN28" s="25">
        <f t="shared" si="6"/>
        <v>4.36</v>
      </c>
      <c r="AO28" s="25">
        <f t="shared" si="6"/>
        <v>3.17</v>
      </c>
      <c r="AP28" s="25">
        <f t="shared" si="6"/>
        <v>1.45</v>
      </c>
      <c r="AQ28" s="25">
        <f t="shared" si="6"/>
        <v>2.56</v>
      </c>
      <c r="AR28" s="25">
        <f t="shared" si="6"/>
        <v>0.66</v>
      </c>
    </row>
    <row r="29" spans="1:44" ht="11.25" customHeight="1">
      <c r="A29" s="45" t="s">
        <v>25</v>
      </c>
      <c r="B29" s="46">
        <v>1.55</v>
      </c>
      <c r="C29" s="47">
        <v>1.08</v>
      </c>
      <c r="D29" s="47"/>
      <c r="E29" s="47"/>
      <c r="F29" s="47">
        <v>0.67</v>
      </c>
      <c r="G29" s="47">
        <v>1.83</v>
      </c>
      <c r="H29" s="47">
        <v>1.25</v>
      </c>
      <c r="I29" s="47">
        <v>2.58</v>
      </c>
      <c r="J29" s="47">
        <v>1.61</v>
      </c>
      <c r="K29" s="47">
        <v>2.51</v>
      </c>
      <c r="L29" s="47">
        <v>3.05</v>
      </c>
      <c r="M29" s="47">
        <v>3.03</v>
      </c>
      <c r="N29" s="47">
        <v>1.11</v>
      </c>
      <c r="O29" s="48">
        <v>1.61</v>
      </c>
      <c r="P29" s="47">
        <v>7.75</v>
      </c>
      <c r="Q29" s="47">
        <v>5.63</v>
      </c>
      <c r="R29" s="47">
        <v>1.03</v>
      </c>
      <c r="S29" s="47">
        <v>3.75</v>
      </c>
      <c r="T29" s="47">
        <v>5.58</v>
      </c>
      <c r="U29" s="47">
        <v>3.33</v>
      </c>
      <c r="V29" s="47">
        <v>4.53</v>
      </c>
      <c r="W29" s="47">
        <v>6.08</v>
      </c>
      <c r="X29" s="47">
        <v>3.58</v>
      </c>
      <c r="Y29" s="47">
        <v>3.42</v>
      </c>
      <c r="Z29" s="47">
        <v>5.86</v>
      </c>
      <c r="AA29" s="47">
        <v>8.15</v>
      </c>
      <c r="AB29" s="47">
        <v>2.52</v>
      </c>
      <c r="AC29" s="47">
        <v>2.32</v>
      </c>
      <c r="AD29" s="23"/>
      <c r="AE29" s="25">
        <f t="shared" si="6"/>
        <v>9.3</v>
      </c>
      <c r="AF29" s="25">
        <f t="shared" si="6"/>
        <v>6.71</v>
      </c>
      <c r="AG29" s="25">
        <f t="shared" si="6"/>
        <v>1.03</v>
      </c>
      <c r="AH29" s="25">
        <f t="shared" si="6"/>
        <v>3.75</v>
      </c>
      <c r="AI29" s="25">
        <f t="shared" si="6"/>
        <v>6.25</v>
      </c>
      <c r="AJ29" s="25">
        <f t="shared" si="6"/>
        <v>5.16</v>
      </c>
      <c r="AK29" s="25">
        <f t="shared" si="6"/>
        <v>5.78</v>
      </c>
      <c r="AL29" s="25">
        <f t="shared" si="6"/>
        <v>8.66</v>
      </c>
      <c r="AM29" s="25">
        <f t="shared" si="6"/>
        <v>5.19</v>
      </c>
      <c r="AN29" s="25">
        <f t="shared" si="6"/>
        <v>5.93</v>
      </c>
      <c r="AO29" s="25">
        <f t="shared" si="6"/>
        <v>8.91</v>
      </c>
      <c r="AP29" s="25">
        <f t="shared" si="6"/>
        <v>11.18</v>
      </c>
      <c r="AQ29" s="25">
        <f t="shared" si="6"/>
        <v>3.63</v>
      </c>
      <c r="AR29" s="25">
        <f t="shared" si="6"/>
        <v>3.9299999999999997</v>
      </c>
    </row>
    <row r="30" spans="1:44" ht="11.25" customHeight="1">
      <c r="A30" s="45" t="s">
        <v>26</v>
      </c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>
        <v>746.43</v>
      </c>
      <c r="N30" s="76">
        <v>2815.09</v>
      </c>
      <c r="O30" s="77">
        <v>3980.93</v>
      </c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47">
        <v>875.65</v>
      </c>
      <c r="AB30" s="47">
        <v>3638.04</v>
      </c>
      <c r="AC30" s="47">
        <v>5173.83</v>
      </c>
      <c r="AD30" s="23"/>
      <c r="AE30" s="25">
        <f t="shared" si="6"/>
        <v>0</v>
      </c>
      <c r="AF30" s="25">
        <f t="shared" si="6"/>
        <v>0</v>
      </c>
      <c r="AG30" s="25">
        <f t="shared" si="6"/>
        <v>0</v>
      </c>
      <c r="AH30" s="25">
        <f t="shared" si="6"/>
        <v>0</v>
      </c>
      <c r="AI30" s="25">
        <f t="shared" si="6"/>
        <v>0</v>
      </c>
      <c r="AJ30" s="25">
        <f t="shared" si="6"/>
        <v>0</v>
      </c>
      <c r="AK30" s="25">
        <f t="shared" si="6"/>
        <v>0</v>
      </c>
      <c r="AL30" s="25">
        <f t="shared" si="6"/>
        <v>0</v>
      </c>
      <c r="AM30" s="25">
        <f t="shared" si="6"/>
        <v>0</v>
      </c>
      <c r="AN30" s="25">
        <f t="shared" si="6"/>
        <v>0</v>
      </c>
      <c r="AO30" s="25">
        <f t="shared" si="6"/>
        <v>0</v>
      </c>
      <c r="AP30" s="25">
        <f t="shared" si="6"/>
        <v>1622.08</v>
      </c>
      <c r="AQ30" s="25">
        <f t="shared" si="6"/>
        <v>6453.13</v>
      </c>
      <c r="AR30" s="25">
        <f t="shared" si="6"/>
        <v>9154.76</v>
      </c>
    </row>
    <row r="31" spans="1:44" ht="11.25" customHeight="1">
      <c r="A31" s="49" t="s">
        <v>27</v>
      </c>
      <c r="B31" s="50">
        <v>62.03</v>
      </c>
      <c r="C31" s="51">
        <v>81.9</v>
      </c>
      <c r="D31" s="51">
        <v>29.46</v>
      </c>
      <c r="E31" s="51">
        <v>44.12</v>
      </c>
      <c r="F31" s="51">
        <v>37.15</v>
      </c>
      <c r="G31" s="51">
        <v>43.11</v>
      </c>
      <c r="H31" s="51">
        <v>87.53</v>
      </c>
      <c r="I31" s="51">
        <v>79.59</v>
      </c>
      <c r="J31" s="51">
        <v>86.22</v>
      </c>
      <c r="K31" s="51">
        <v>52.86</v>
      </c>
      <c r="L31" s="51">
        <v>70.5</v>
      </c>
      <c r="M31" s="51">
        <v>127.46</v>
      </c>
      <c r="N31" s="51">
        <v>303.53</v>
      </c>
      <c r="O31" s="52">
        <v>260.21</v>
      </c>
      <c r="P31" s="51">
        <v>109.82</v>
      </c>
      <c r="Q31" s="51">
        <v>123.48</v>
      </c>
      <c r="R31" s="51">
        <v>48.54</v>
      </c>
      <c r="S31" s="51">
        <v>83.07</v>
      </c>
      <c r="T31" s="51">
        <v>77.14</v>
      </c>
      <c r="U31" s="51">
        <v>106.59</v>
      </c>
      <c r="V31" s="51">
        <v>146.13</v>
      </c>
      <c r="W31" s="51">
        <v>135.47</v>
      </c>
      <c r="X31" s="51">
        <v>134.56</v>
      </c>
      <c r="Y31" s="51">
        <v>92.04</v>
      </c>
      <c r="Z31" s="51">
        <v>93.17</v>
      </c>
      <c r="AA31" s="51">
        <v>167.41</v>
      </c>
      <c r="AB31" s="51">
        <v>345.25</v>
      </c>
      <c r="AC31" s="51">
        <v>319.79</v>
      </c>
      <c r="AD31" s="23"/>
      <c r="AE31" s="25">
        <f t="shared" si="6"/>
        <v>171.85</v>
      </c>
      <c r="AF31" s="25">
        <f t="shared" si="6"/>
        <v>205.38</v>
      </c>
      <c r="AG31" s="25">
        <f t="shared" si="6"/>
        <v>78</v>
      </c>
      <c r="AH31" s="25">
        <f t="shared" si="6"/>
        <v>127.19</v>
      </c>
      <c r="AI31" s="25">
        <f t="shared" si="6"/>
        <v>114.28999999999999</v>
      </c>
      <c r="AJ31" s="25">
        <f t="shared" si="6"/>
        <v>149.7</v>
      </c>
      <c r="AK31" s="25">
        <f t="shared" si="6"/>
        <v>233.66</v>
      </c>
      <c r="AL31" s="25">
        <f t="shared" si="6"/>
        <v>215.06</v>
      </c>
      <c r="AM31" s="25">
        <f t="shared" si="6"/>
        <v>220.78</v>
      </c>
      <c r="AN31" s="25">
        <f t="shared" si="6"/>
        <v>144.9</v>
      </c>
      <c r="AO31" s="25">
        <f t="shared" si="6"/>
        <v>163.67000000000002</v>
      </c>
      <c r="AP31" s="25">
        <f t="shared" si="6"/>
        <v>294.87</v>
      </c>
      <c r="AQ31" s="25">
        <f>+AB31+N31</f>
        <v>648.78</v>
      </c>
      <c r="AR31" s="25">
        <f>+AC31+O31</f>
        <v>580</v>
      </c>
    </row>
    <row r="32" spans="1:44" ht="12.75">
      <c r="A32" s="10" t="s">
        <v>14</v>
      </c>
      <c r="B32" s="28">
        <f aca="true" t="shared" si="7" ref="B32:AC32">SUM(B26:B31)</f>
        <v>278.37</v>
      </c>
      <c r="C32" s="29">
        <f t="shared" si="7"/>
        <v>302.32000000000005</v>
      </c>
      <c r="D32" s="29">
        <f t="shared" si="7"/>
        <v>190.83999999999997</v>
      </c>
      <c r="E32" s="29">
        <f t="shared" si="7"/>
        <v>208.77</v>
      </c>
      <c r="F32" s="29">
        <f t="shared" si="7"/>
        <v>161.61</v>
      </c>
      <c r="G32" s="29">
        <f t="shared" si="7"/>
        <v>117.75</v>
      </c>
      <c r="H32" s="29">
        <f t="shared" si="7"/>
        <v>182.84</v>
      </c>
      <c r="I32" s="29">
        <f t="shared" si="7"/>
        <v>217.61</v>
      </c>
      <c r="J32" s="29">
        <f t="shared" si="7"/>
        <v>241.03</v>
      </c>
      <c r="K32" s="29">
        <f t="shared" si="7"/>
        <v>170.56</v>
      </c>
      <c r="L32" s="29">
        <f t="shared" si="7"/>
        <v>213.85000000000002</v>
      </c>
      <c r="M32" s="29">
        <f t="shared" si="7"/>
        <v>1053.86</v>
      </c>
      <c r="N32" s="29">
        <f t="shared" si="7"/>
        <v>3496.16</v>
      </c>
      <c r="O32" s="29">
        <f t="shared" si="7"/>
        <v>4617.92</v>
      </c>
      <c r="P32" s="29">
        <f t="shared" si="7"/>
        <v>458.94999999999993</v>
      </c>
      <c r="Q32" s="29">
        <f t="shared" si="7"/>
        <v>464.21000000000004</v>
      </c>
      <c r="R32" s="29">
        <f t="shared" si="7"/>
        <v>277.42</v>
      </c>
      <c r="S32" s="29">
        <f t="shared" si="7"/>
        <v>301.58</v>
      </c>
      <c r="T32" s="29">
        <f t="shared" si="7"/>
        <v>252.36</v>
      </c>
      <c r="U32" s="29">
        <f t="shared" si="7"/>
        <v>236.4</v>
      </c>
      <c r="V32" s="29">
        <f t="shared" si="7"/>
        <v>313.4</v>
      </c>
      <c r="W32" s="29">
        <f t="shared" si="7"/>
        <v>333.64</v>
      </c>
      <c r="X32" s="29">
        <f t="shared" si="7"/>
        <v>337.82</v>
      </c>
      <c r="Y32" s="29">
        <f t="shared" si="7"/>
        <v>266.72999999999996</v>
      </c>
      <c r="Z32" s="29">
        <f t="shared" si="7"/>
        <v>279.89</v>
      </c>
      <c r="AA32" s="29">
        <f t="shared" si="7"/>
        <v>1284.78</v>
      </c>
      <c r="AB32" s="29">
        <f t="shared" si="7"/>
        <v>4466.39</v>
      </c>
      <c r="AC32" s="29">
        <f t="shared" si="7"/>
        <v>6003.57</v>
      </c>
      <c r="AD32" s="23"/>
      <c r="AE32" s="27">
        <f t="shared" si="6"/>
        <v>737.3199999999999</v>
      </c>
      <c r="AF32" s="27">
        <f t="shared" si="6"/>
        <v>766.5300000000001</v>
      </c>
      <c r="AG32" s="27">
        <f t="shared" si="6"/>
        <v>468.26</v>
      </c>
      <c r="AH32" s="27">
        <f t="shared" si="6"/>
        <v>510.35</v>
      </c>
      <c r="AI32" s="27">
        <f t="shared" si="6"/>
        <v>413.97</v>
      </c>
      <c r="AJ32" s="27">
        <f t="shared" si="6"/>
        <v>354.15</v>
      </c>
      <c r="AK32" s="27">
        <f t="shared" si="6"/>
        <v>496.24</v>
      </c>
      <c r="AL32" s="27">
        <f t="shared" si="6"/>
        <v>551.25</v>
      </c>
      <c r="AM32" s="27">
        <f t="shared" si="6"/>
        <v>578.85</v>
      </c>
      <c r="AN32" s="27">
        <f t="shared" si="6"/>
        <v>437.28999999999996</v>
      </c>
      <c r="AO32" s="27">
        <f t="shared" si="6"/>
        <v>493.74</v>
      </c>
      <c r="AP32" s="27">
        <f t="shared" si="6"/>
        <v>2338.64</v>
      </c>
      <c r="AQ32" s="27">
        <f t="shared" si="6"/>
        <v>7962.55</v>
      </c>
      <c r="AR32" s="27">
        <f t="shared" si="6"/>
        <v>10621.49</v>
      </c>
    </row>
    <row r="33" spans="14:93" s="38" customFormat="1" ht="17.25" customHeight="1">
      <c r="N33" s="5"/>
      <c r="O33" s="5"/>
      <c r="Y33" s="66"/>
      <c r="Z33" s="66"/>
      <c r="AA33" s="66"/>
      <c r="AB33" s="66"/>
      <c r="AC33" s="66" t="s">
        <v>9</v>
      </c>
      <c r="AD33" s="15"/>
      <c r="AE33" s="27">
        <f aca="true" t="shared" si="8" ref="AE33:AR33">+AE12+AE32</f>
        <v>45642.54</v>
      </c>
      <c r="AF33" s="27">
        <f t="shared" si="8"/>
        <v>47379.49</v>
      </c>
      <c r="AG33" s="27">
        <f t="shared" si="8"/>
        <v>47087.780000000006</v>
      </c>
      <c r="AH33" s="27">
        <f t="shared" si="8"/>
        <v>49542.24</v>
      </c>
      <c r="AI33" s="27">
        <f t="shared" si="8"/>
        <v>51258.44</v>
      </c>
      <c r="AJ33" s="27">
        <f t="shared" si="8"/>
        <v>55571.13000000001</v>
      </c>
      <c r="AK33" s="27">
        <f t="shared" si="8"/>
        <v>57382.579999999994</v>
      </c>
      <c r="AL33" s="27">
        <f t="shared" si="8"/>
        <v>59530.880000000005</v>
      </c>
      <c r="AM33" s="27">
        <f t="shared" si="8"/>
        <v>66812.28</v>
      </c>
      <c r="AN33" s="27">
        <f t="shared" si="8"/>
        <v>78059.71</v>
      </c>
      <c r="AO33" s="27">
        <f t="shared" si="8"/>
        <v>90101.06000000001</v>
      </c>
      <c r="AP33" s="27">
        <f t="shared" si="8"/>
        <v>90849.64</v>
      </c>
      <c r="AQ33" s="27">
        <f t="shared" si="8"/>
        <v>96045.81000000001</v>
      </c>
      <c r="AR33" s="27">
        <f t="shared" si="8"/>
        <v>102020.84</v>
      </c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</row>
    <row r="34" spans="1:93" s="38" customFormat="1" ht="11.25" customHeight="1">
      <c r="A34" s="45" t="s">
        <v>22</v>
      </c>
      <c r="B34" s="46">
        <f aca="true" t="shared" si="9" ref="B34:O35">+B26*100/AE26</f>
        <v>35.41567856900874</v>
      </c>
      <c r="C34" s="47">
        <f t="shared" si="9"/>
        <v>36.80409754747018</v>
      </c>
      <c r="D34" s="47">
        <f t="shared" si="9"/>
        <v>40.67304307006219</v>
      </c>
      <c r="E34" s="47">
        <f t="shared" si="9"/>
        <v>40.70334395515799</v>
      </c>
      <c r="F34" s="47">
        <f t="shared" si="9"/>
        <v>39.08859639420419</v>
      </c>
      <c r="G34" s="47">
        <f t="shared" si="9"/>
        <v>32.451389505460355</v>
      </c>
      <c r="H34" s="47">
        <f t="shared" si="9"/>
        <v>28.120725813805052</v>
      </c>
      <c r="I34" s="47">
        <f t="shared" si="9"/>
        <v>27.927063339731284</v>
      </c>
      <c r="J34" s="47">
        <f t="shared" si="9"/>
        <v>27.53634960604338</v>
      </c>
      <c r="K34" s="47">
        <f t="shared" si="9"/>
        <v>29.874776386404292</v>
      </c>
      <c r="L34" s="47">
        <f t="shared" si="9"/>
        <v>33.34377937950486</v>
      </c>
      <c r="M34" s="47">
        <f t="shared" si="9"/>
        <v>36.80741503604531</v>
      </c>
      <c r="N34" s="47">
        <f t="shared" si="9"/>
        <v>39.77981734334026</v>
      </c>
      <c r="O34" s="48">
        <f t="shared" si="9"/>
        <v>40.36025799552184</v>
      </c>
      <c r="P34" s="47">
        <f aca="true" t="shared" si="10" ref="P34:AC35">+P26*100/AE26</f>
        <v>64.58432143099125</v>
      </c>
      <c r="Q34" s="47">
        <f t="shared" si="10"/>
        <v>63.19590245252982</v>
      </c>
      <c r="R34" s="47">
        <f t="shared" si="10"/>
        <v>59.32695692993779</v>
      </c>
      <c r="S34" s="47">
        <f t="shared" si="10"/>
        <v>59.29665604484202</v>
      </c>
      <c r="T34" s="47">
        <f t="shared" si="10"/>
        <v>60.91140360579582</v>
      </c>
      <c r="U34" s="47">
        <f t="shared" si="10"/>
        <v>67.54861049453964</v>
      </c>
      <c r="V34" s="47">
        <f t="shared" si="10"/>
        <v>71.87927418619495</v>
      </c>
      <c r="W34" s="47">
        <f t="shared" si="10"/>
        <v>72.07293666026871</v>
      </c>
      <c r="X34" s="47">
        <f t="shared" si="10"/>
        <v>72.46365039395663</v>
      </c>
      <c r="Y34" s="47">
        <f t="shared" si="10"/>
        <v>70.12522361359571</v>
      </c>
      <c r="Z34" s="47">
        <f t="shared" si="10"/>
        <v>66.65622062049513</v>
      </c>
      <c r="AA34" s="47">
        <f t="shared" si="10"/>
        <v>63.19258496395469</v>
      </c>
      <c r="AB34" s="47">
        <f t="shared" si="10"/>
        <v>60.22018265665973</v>
      </c>
      <c r="AC34" s="47">
        <f t="shared" si="10"/>
        <v>59.639742004478144</v>
      </c>
      <c r="AD34" s="15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</row>
    <row r="35" spans="1:93" s="38" customFormat="1" ht="11.25" customHeight="1">
      <c r="A35" s="45" t="s">
        <v>23</v>
      </c>
      <c r="B35" s="46">
        <f t="shared" si="9"/>
        <v>52.87345010824641</v>
      </c>
      <c r="C35" s="47">
        <f t="shared" si="9"/>
        <v>50.69629912247234</v>
      </c>
      <c r="D35" s="47">
        <f t="shared" si="9"/>
        <v>50.991080277502476</v>
      </c>
      <c r="E35" s="47">
        <f t="shared" si="9"/>
        <v>51.85251637211806</v>
      </c>
      <c r="F35" s="47">
        <f t="shared" si="9"/>
        <v>48.39633977262224</v>
      </c>
      <c r="G35" s="47">
        <f t="shared" si="9"/>
        <v>42.66384280503589</v>
      </c>
      <c r="H35" s="47">
        <f t="shared" si="9"/>
        <v>43.863179074446684</v>
      </c>
      <c r="I35" s="47">
        <f t="shared" si="9"/>
        <v>50.18924689440993</v>
      </c>
      <c r="J35" s="47">
        <f t="shared" si="9"/>
        <v>51.932758394256446</v>
      </c>
      <c r="K35" s="47">
        <f t="shared" si="9"/>
        <v>46.30886833805528</v>
      </c>
      <c r="L35" s="47">
        <f t="shared" si="9"/>
        <v>48.76271033924233</v>
      </c>
      <c r="M35" s="47">
        <f t="shared" si="9"/>
        <v>46.653505941308225</v>
      </c>
      <c r="N35" s="47">
        <f t="shared" si="9"/>
        <v>48.44330122060715</v>
      </c>
      <c r="O35" s="48">
        <f t="shared" si="9"/>
        <v>47.02834179357022</v>
      </c>
      <c r="P35" s="47">
        <f t="shared" si="10"/>
        <v>47.12654989175359</v>
      </c>
      <c r="Q35" s="47">
        <f t="shared" si="10"/>
        <v>49.30370087752766</v>
      </c>
      <c r="R35" s="47">
        <f t="shared" si="10"/>
        <v>49.008919722497524</v>
      </c>
      <c r="S35" s="47">
        <f t="shared" si="10"/>
        <v>48.14748362788194</v>
      </c>
      <c r="T35" s="47">
        <f t="shared" si="10"/>
        <v>51.60366022737776</v>
      </c>
      <c r="U35" s="47">
        <f t="shared" si="10"/>
        <v>57.336157194964116</v>
      </c>
      <c r="V35" s="47">
        <f t="shared" si="10"/>
        <v>56.13682092555332</v>
      </c>
      <c r="W35" s="47">
        <f t="shared" si="10"/>
        <v>49.81075310559006</v>
      </c>
      <c r="X35" s="47">
        <f t="shared" si="10"/>
        <v>48.067241605743554</v>
      </c>
      <c r="Y35" s="47">
        <f t="shared" si="10"/>
        <v>53.69113166194473</v>
      </c>
      <c r="Z35" s="47">
        <f t="shared" si="10"/>
        <v>51.237289660757675</v>
      </c>
      <c r="AA35" s="47">
        <f t="shared" si="10"/>
        <v>53.346494058691775</v>
      </c>
      <c r="AB35" s="47">
        <f t="shared" si="10"/>
        <v>51.556698779392846</v>
      </c>
      <c r="AC35" s="47">
        <f t="shared" si="10"/>
        <v>52.97165820642979</v>
      </c>
      <c r="AD35" s="15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</row>
    <row r="36" spans="1:93" s="38" customFormat="1" ht="11.25" customHeight="1">
      <c r="A36" s="45" t="s">
        <v>24</v>
      </c>
      <c r="B36" s="46">
        <f>+B28*100/AE28</f>
        <v>36.078098471986415</v>
      </c>
      <c r="C36" s="47">
        <f aca="true" t="shared" si="11" ref="B36:O38">+C28*100/AF28</f>
        <v>41.249226963512676</v>
      </c>
      <c r="D36" s="47">
        <f t="shared" si="11"/>
        <v>27.02366127023661</v>
      </c>
      <c r="E36" s="47">
        <f t="shared" si="11"/>
        <v>11.11111111111111</v>
      </c>
      <c r="F36" s="47">
        <f t="shared" si="11"/>
        <v>16.968325791855204</v>
      </c>
      <c r="G36" s="47">
        <f t="shared" si="11"/>
        <v>0</v>
      </c>
      <c r="H36" s="47">
        <f t="shared" si="11"/>
        <v>0</v>
      </c>
      <c r="I36" s="47">
        <f t="shared" si="11"/>
        <v>0</v>
      </c>
      <c r="J36" s="47">
        <f t="shared" si="11"/>
        <v>50</v>
      </c>
      <c r="K36" s="47">
        <f t="shared" si="11"/>
        <v>3.899082568807339</v>
      </c>
      <c r="L36" s="47">
        <f t="shared" si="11"/>
        <v>0</v>
      </c>
      <c r="M36" s="47">
        <f t="shared" si="11"/>
        <v>30.344827586206897</v>
      </c>
      <c r="N36" s="47">
        <f t="shared" si="11"/>
        <v>32.421875</v>
      </c>
      <c r="O36" s="48">
        <f t="shared" si="11"/>
        <v>33.33333333333333</v>
      </c>
      <c r="P36" s="47">
        <f aca="true" t="shared" si="12" ref="P36:AC37">+P28*100/AE28</f>
        <v>63.92190152801358</v>
      </c>
      <c r="Q36" s="47">
        <f t="shared" si="12"/>
        <v>58.75077303648732</v>
      </c>
      <c r="R36" s="47">
        <f t="shared" si="12"/>
        <v>72.97633872976337</v>
      </c>
      <c r="S36" s="47">
        <f t="shared" si="12"/>
        <v>88.88888888888889</v>
      </c>
      <c r="T36" s="47">
        <f t="shared" si="12"/>
        <v>83.03167420814479</v>
      </c>
      <c r="U36" s="47">
        <f t="shared" si="12"/>
        <v>100</v>
      </c>
      <c r="V36" s="47">
        <f t="shared" si="12"/>
        <v>100</v>
      </c>
      <c r="W36" s="47">
        <f t="shared" si="12"/>
        <v>100</v>
      </c>
      <c r="X36" s="47">
        <f t="shared" si="12"/>
        <v>50</v>
      </c>
      <c r="Y36" s="47">
        <f t="shared" si="12"/>
        <v>96.10091743119267</v>
      </c>
      <c r="Z36" s="47">
        <f t="shared" si="12"/>
        <v>100</v>
      </c>
      <c r="AA36" s="47">
        <f t="shared" si="12"/>
        <v>69.65517241379311</v>
      </c>
      <c r="AB36" s="47">
        <f t="shared" si="12"/>
        <v>67.578125</v>
      </c>
      <c r="AC36" s="47">
        <f t="shared" si="12"/>
        <v>66.66666666666666</v>
      </c>
      <c r="AD36" s="15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</row>
    <row r="37" spans="1:93" s="38" customFormat="1" ht="11.25" customHeight="1">
      <c r="A37" s="45" t="s">
        <v>25</v>
      </c>
      <c r="B37" s="46">
        <f t="shared" si="11"/>
        <v>16.666666666666664</v>
      </c>
      <c r="C37" s="47">
        <f t="shared" si="11"/>
        <v>16.09538002980626</v>
      </c>
      <c r="D37" s="47">
        <f t="shared" si="11"/>
        <v>0</v>
      </c>
      <c r="E37" s="47">
        <f t="shared" si="11"/>
        <v>0</v>
      </c>
      <c r="F37" s="47">
        <f t="shared" si="11"/>
        <v>10.72</v>
      </c>
      <c r="G37" s="47">
        <f t="shared" si="11"/>
        <v>35.46511627906977</v>
      </c>
      <c r="H37" s="47">
        <f t="shared" si="11"/>
        <v>21.62629757785467</v>
      </c>
      <c r="I37" s="47">
        <f t="shared" si="11"/>
        <v>29.792147806004618</v>
      </c>
      <c r="J37" s="47">
        <f t="shared" si="11"/>
        <v>31.021194605009633</v>
      </c>
      <c r="K37" s="47">
        <f t="shared" si="11"/>
        <v>42.327150084317026</v>
      </c>
      <c r="L37" s="47">
        <f t="shared" si="11"/>
        <v>34.231200897867566</v>
      </c>
      <c r="M37" s="47">
        <f t="shared" si="11"/>
        <v>27.101967799642217</v>
      </c>
      <c r="N37" s="47">
        <f t="shared" si="11"/>
        <v>30.57851239669422</v>
      </c>
      <c r="O37" s="48">
        <f t="shared" si="11"/>
        <v>40.966921119592875</v>
      </c>
      <c r="P37" s="47">
        <f t="shared" si="12"/>
        <v>83.33333333333333</v>
      </c>
      <c r="Q37" s="47">
        <f t="shared" si="12"/>
        <v>83.90461997019374</v>
      </c>
      <c r="R37" s="47">
        <f t="shared" si="12"/>
        <v>100</v>
      </c>
      <c r="S37" s="47">
        <f t="shared" si="12"/>
        <v>100</v>
      </c>
      <c r="T37" s="47">
        <f t="shared" si="12"/>
        <v>89.28</v>
      </c>
      <c r="U37" s="47">
        <f t="shared" si="12"/>
        <v>64.53488372093022</v>
      </c>
      <c r="V37" s="47">
        <f t="shared" si="12"/>
        <v>78.37370242214533</v>
      </c>
      <c r="W37" s="47">
        <f t="shared" si="12"/>
        <v>70.20785219399538</v>
      </c>
      <c r="X37" s="47">
        <f t="shared" si="12"/>
        <v>68.97880539499036</v>
      </c>
      <c r="Y37" s="47">
        <f t="shared" si="12"/>
        <v>57.672849915682974</v>
      </c>
      <c r="Z37" s="47">
        <f t="shared" si="12"/>
        <v>65.76879910213243</v>
      </c>
      <c r="AA37" s="47">
        <f t="shared" si="12"/>
        <v>72.89803220035779</v>
      </c>
      <c r="AB37" s="47">
        <f t="shared" si="12"/>
        <v>69.42148760330579</v>
      </c>
      <c r="AC37" s="47">
        <f t="shared" si="12"/>
        <v>59.033078880407125</v>
      </c>
      <c r="AD37" s="15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</row>
    <row r="38" spans="1:93" s="38" customFormat="1" ht="11.25" customHeight="1">
      <c r="A38" s="45" t="s">
        <v>26</v>
      </c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>
        <f t="shared" si="11"/>
        <v>46.016842572499506</v>
      </c>
      <c r="N38" s="47">
        <f t="shared" si="11"/>
        <v>43.62363690178255</v>
      </c>
      <c r="O38" s="48">
        <f t="shared" si="11"/>
        <v>43.484810087866855</v>
      </c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>
        <f aca="true" t="shared" si="13" ref="AA38:AC39">+AA30*100/AP30</f>
        <v>53.983157427500494</v>
      </c>
      <c r="AB38" s="47">
        <f t="shared" si="13"/>
        <v>56.37636309821745</v>
      </c>
      <c r="AC38" s="47">
        <f t="shared" si="13"/>
        <v>56.51518991213314</v>
      </c>
      <c r="AD38" s="15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</row>
    <row r="39" spans="1:93" s="38" customFormat="1" ht="11.25" customHeight="1">
      <c r="A39" s="49" t="s">
        <v>27</v>
      </c>
      <c r="B39" s="51">
        <f aca="true" t="shared" si="14" ref="B39:L39">+B31*100/AE31</f>
        <v>36.095432062845504</v>
      </c>
      <c r="C39" s="51">
        <f t="shared" si="14"/>
        <v>39.877300613496935</v>
      </c>
      <c r="D39" s="51">
        <f t="shared" si="14"/>
        <v>37.76923076923077</v>
      </c>
      <c r="E39" s="51">
        <f t="shared" si="14"/>
        <v>34.68826165579055</v>
      </c>
      <c r="F39" s="51">
        <f t="shared" si="14"/>
        <v>32.5050310613352</v>
      </c>
      <c r="G39" s="51">
        <f t="shared" si="14"/>
        <v>28.797595190380765</v>
      </c>
      <c r="H39" s="51">
        <f t="shared" si="14"/>
        <v>37.46041256526577</v>
      </c>
      <c r="I39" s="51">
        <f t="shared" si="14"/>
        <v>37.00827675997396</v>
      </c>
      <c r="J39" s="51">
        <f t="shared" si="14"/>
        <v>39.052450403116225</v>
      </c>
      <c r="K39" s="51">
        <f t="shared" si="14"/>
        <v>36.480331262939956</v>
      </c>
      <c r="L39" s="51">
        <f t="shared" si="14"/>
        <v>43.0744791348445</v>
      </c>
      <c r="M39" s="51">
        <f aca="true" t="shared" si="15" ref="M39:O40">+M31*100/AP31</f>
        <v>43.22582833112897</v>
      </c>
      <c r="N39" s="51">
        <f t="shared" si="15"/>
        <v>46.784734424612346</v>
      </c>
      <c r="O39" s="52">
        <f t="shared" si="15"/>
        <v>44.863793103448266</v>
      </c>
      <c r="P39" s="47">
        <f aca="true" t="shared" si="16" ref="P39:Z39">+P31*100/AE31</f>
        <v>63.904567937154496</v>
      </c>
      <c r="Q39" s="47">
        <f t="shared" si="16"/>
        <v>60.12269938650307</v>
      </c>
      <c r="R39" s="47">
        <f t="shared" si="16"/>
        <v>62.23076923076923</v>
      </c>
      <c r="S39" s="47">
        <f t="shared" si="16"/>
        <v>65.31173834420945</v>
      </c>
      <c r="T39" s="47">
        <f t="shared" si="16"/>
        <v>67.49496893866481</v>
      </c>
      <c r="U39" s="47">
        <f t="shared" si="16"/>
        <v>71.20240480961924</v>
      </c>
      <c r="V39" s="47">
        <f t="shared" si="16"/>
        <v>62.53958743473423</v>
      </c>
      <c r="W39" s="47">
        <f t="shared" si="16"/>
        <v>62.99172324002604</v>
      </c>
      <c r="X39" s="47">
        <f t="shared" si="16"/>
        <v>60.947549596883775</v>
      </c>
      <c r="Y39" s="47">
        <f t="shared" si="16"/>
        <v>63.51966873706004</v>
      </c>
      <c r="Z39" s="47">
        <f t="shared" si="16"/>
        <v>56.92552086515549</v>
      </c>
      <c r="AA39" s="47">
        <f t="shared" si="13"/>
        <v>56.77417166887103</v>
      </c>
      <c r="AB39" s="47">
        <f t="shared" si="13"/>
        <v>53.215265575387654</v>
      </c>
      <c r="AC39" s="47">
        <f t="shared" si="13"/>
        <v>55.136206896551734</v>
      </c>
      <c r="AD39" s="15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</row>
    <row r="40" spans="1:93" s="38" customFormat="1" ht="12.75">
      <c r="A40" s="10" t="s">
        <v>14</v>
      </c>
      <c r="B40" s="11">
        <f aca="true" t="shared" si="17" ref="B40:L40">+B32*100/AE32</f>
        <v>37.754299354418706</v>
      </c>
      <c r="C40" s="12">
        <f t="shared" si="17"/>
        <v>39.44007410016568</v>
      </c>
      <c r="D40" s="12">
        <f t="shared" si="17"/>
        <v>40.755136035535806</v>
      </c>
      <c r="E40" s="12">
        <f t="shared" si="17"/>
        <v>40.907220534927006</v>
      </c>
      <c r="F40" s="12">
        <f t="shared" si="17"/>
        <v>39.039060801507354</v>
      </c>
      <c r="G40" s="12">
        <f t="shared" si="17"/>
        <v>33.24862346463363</v>
      </c>
      <c r="H40" s="12">
        <f t="shared" si="17"/>
        <v>36.84507496372723</v>
      </c>
      <c r="I40" s="12">
        <f t="shared" si="17"/>
        <v>39.47573696145125</v>
      </c>
      <c r="J40" s="12">
        <f t="shared" si="17"/>
        <v>41.639457545132586</v>
      </c>
      <c r="K40" s="12">
        <f t="shared" si="17"/>
        <v>39.00386471220472</v>
      </c>
      <c r="L40" s="12">
        <f t="shared" si="17"/>
        <v>43.312269615587155</v>
      </c>
      <c r="M40" s="12">
        <f t="shared" si="15"/>
        <v>45.06294256490952</v>
      </c>
      <c r="N40" s="12">
        <f t="shared" si="15"/>
        <v>43.90754218183873</v>
      </c>
      <c r="O40" s="18">
        <f t="shared" si="15"/>
        <v>43.47713927142049</v>
      </c>
      <c r="P40" s="12">
        <f aca="true" t="shared" si="18" ref="P40:Z40">+P32*100/AE32</f>
        <v>62.24570064558129</v>
      </c>
      <c r="Q40" s="12">
        <f t="shared" si="18"/>
        <v>60.55992589983431</v>
      </c>
      <c r="R40" s="12">
        <f t="shared" si="18"/>
        <v>59.24486396446419</v>
      </c>
      <c r="S40" s="12">
        <f t="shared" si="18"/>
        <v>59.09277946507299</v>
      </c>
      <c r="T40" s="12">
        <f t="shared" si="18"/>
        <v>60.96093919849264</v>
      </c>
      <c r="U40" s="12">
        <f t="shared" si="18"/>
        <v>66.75137653536638</v>
      </c>
      <c r="V40" s="12">
        <f t="shared" si="18"/>
        <v>63.154925036272765</v>
      </c>
      <c r="W40" s="12">
        <f t="shared" si="18"/>
        <v>60.52426303854875</v>
      </c>
      <c r="X40" s="12">
        <f t="shared" si="18"/>
        <v>58.36054245486741</v>
      </c>
      <c r="Y40" s="12">
        <f t="shared" si="18"/>
        <v>60.99613528779528</v>
      </c>
      <c r="Z40" s="12">
        <f t="shared" si="18"/>
        <v>56.687730384412845</v>
      </c>
      <c r="AA40" s="12">
        <f>+AA32*100/AP32</f>
        <v>54.93705743509048</v>
      </c>
      <c r="AB40" s="12">
        <f>+AB32*100/AQ32</f>
        <v>56.09245781816127</v>
      </c>
      <c r="AC40" s="12">
        <f>+AC32*100/AR32</f>
        <v>56.522860728579516</v>
      </c>
      <c r="AD40" s="15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</row>
    <row r="41" spans="1:93" s="38" customFormat="1" ht="22.5" customHeight="1">
      <c r="A41" s="67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5"/>
      <c r="AB41" s="5"/>
      <c r="AC41" s="5"/>
      <c r="AD41" s="15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</row>
    <row r="42" spans="1:93" s="38" customFormat="1" ht="13.5" thickBot="1">
      <c r="A42" s="30" t="s">
        <v>10</v>
      </c>
      <c r="B42" s="36">
        <f aca="true" t="shared" si="19" ref="B42:AC42">+B12+B32</f>
        <v>21957.530000000002</v>
      </c>
      <c r="C42" s="31">
        <f t="shared" si="19"/>
        <v>23056.52</v>
      </c>
      <c r="D42" s="31">
        <f t="shared" si="19"/>
        <v>22790.420000000002</v>
      </c>
      <c r="E42" s="31">
        <f t="shared" si="19"/>
        <v>23870.27</v>
      </c>
      <c r="F42" s="31">
        <f t="shared" si="19"/>
        <v>24770</v>
      </c>
      <c r="G42" s="31">
        <f t="shared" si="19"/>
        <v>26869.33</v>
      </c>
      <c r="H42" s="31">
        <f t="shared" si="19"/>
        <v>27981.5</v>
      </c>
      <c r="I42" s="31">
        <f t="shared" si="19"/>
        <v>29364.63</v>
      </c>
      <c r="J42" s="31">
        <f t="shared" si="19"/>
        <v>33121.7</v>
      </c>
      <c r="K42" s="31">
        <f t="shared" si="19"/>
        <v>38418.89</v>
      </c>
      <c r="L42" s="31">
        <f t="shared" si="19"/>
        <v>45310.189999999995</v>
      </c>
      <c r="M42" s="31">
        <f t="shared" si="19"/>
        <v>45766.89</v>
      </c>
      <c r="N42" s="31">
        <f t="shared" si="19"/>
        <v>47767.71000000001</v>
      </c>
      <c r="O42" s="74">
        <f t="shared" si="19"/>
        <v>51038.67999999999</v>
      </c>
      <c r="P42" s="31">
        <f t="shared" si="19"/>
        <v>23685.010000000002</v>
      </c>
      <c r="Q42" s="31">
        <f t="shared" si="19"/>
        <v>24322.969999999998</v>
      </c>
      <c r="R42" s="31">
        <f t="shared" si="19"/>
        <v>24297.36</v>
      </c>
      <c r="S42" s="31">
        <f t="shared" si="19"/>
        <v>25671.970000000005</v>
      </c>
      <c r="T42" s="31">
        <f t="shared" si="19"/>
        <v>26488.440000000006</v>
      </c>
      <c r="U42" s="31">
        <f t="shared" si="19"/>
        <v>28701.800000000007</v>
      </c>
      <c r="V42" s="31">
        <f t="shared" si="19"/>
        <v>29401.079999999998</v>
      </c>
      <c r="W42" s="31">
        <f t="shared" si="19"/>
        <v>30166.25</v>
      </c>
      <c r="X42" s="31">
        <f t="shared" si="19"/>
        <v>33690.58</v>
      </c>
      <c r="Y42" s="31">
        <f t="shared" si="19"/>
        <v>39640.82000000001</v>
      </c>
      <c r="Z42" s="31">
        <f t="shared" si="19"/>
        <v>44790.87</v>
      </c>
      <c r="AA42" s="31">
        <f t="shared" si="19"/>
        <v>45082.75</v>
      </c>
      <c r="AB42" s="31">
        <f t="shared" si="19"/>
        <v>48278.1</v>
      </c>
      <c r="AC42" s="31">
        <f t="shared" si="19"/>
        <v>50982.159999999996</v>
      </c>
      <c r="AD42" s="15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</row>
    <row r="43" spans="1:93" s="38" customFormat="1" ht="13.5" thickBot="1">
      <c r="A43" s="30" t="s">
        <v>11</v>
      </c>
      <c r="B43" s="36">
        <f aca="true" t="shared" si="20" ref="B43:O43">+B42*100/AE33</f>
        <v>48.107598744504585</v>
      </c>
      <c r="C43" s="31">
        <f t="shared" si="20"/>
        <v>48.66350397608755</v>
      </c>
      <c r="D43" s="31">
        <f t="shared" si="20"/>
        <v>48.39986085561901</v>
      </c>
      <c r="E43" s="31">
        <f t="shared" si="20"/>
        <v>48.18165266649227</v>
      </c>
      <c r="F43" s="31">
        <f t="shared" si="20"/>
        <v>48.32374922061615</v>
      </c>
      <c r="G43" s="31">
        <f t="shared" si="20"/>
        <v>48.35123921359885</v>
      </c>
      <c r="H43" s="31">
        <f t="shared" si="20"/>
        <v>48.76305666284089</v>
      </c>
      <c r="I43" s="31">
        <f t="shared" si="20"/>
        <v>49.32671917498951</v>
      </c>
      <c r="J43" s="31">
        <f t="shared" si="20"/>
        <v>49.57426987972869</v>
      </c>
      <c r="K43" s="71">
        <f t="shared" si="20"/>
        <v>49.21731069715734</v>
      </c>
      <c r="L43" s="71">
        <f t="shared" si="20"/>
        <v>50.288187508559815</v>
      </c>
      <c r="M43" s="71">
        <f t="shared" si="20"/>
        <v>50.37652323113223</v>
      </c>
      <c r="N43" s="71">
        <f t="shared" si="20"/>
        <v>49.7342986643561</v>
      </c>
      <c r="O43" s="88">
        <f t="shared" si="20"/>
        <v>50.02770022281722</v>
      </c>
      <c r="P43" s="31">
        <f aca="true" t="shared" si="21" ref="P43:AC43">+P42*100/AE33</f>
        <v>51.89240125549542</v>
      </c>
      <c r="Q43" s="31">
        <f t="shared" si="21"/>
        <v>51.336496023912446</v>
      </c>
      <c r="R43" s="31">
        <f t="shared" si="21"/>
        <v>51.600139144380975</v>
      </c>
      <c r="S43" s="31">
        <f t="shared" si="21"/>
        <v>51.81834733350774</v>
      </c>
      <c r="T43" s="31">
        <f t="shared" si="21"/>
        <v>51.67625077938385</v>
      </c>
      <c r="U43" s="31">
        <f t="shared" si="21"/>
        <v>51.64876078640114</v>
      </c>
      <c r="V43" s="31">
        <f t="shared" si="21"/>
        <v>51.23694333715912</v>
      </c>
      <c r="W43" s="31">
        <f t="shared" si="21"/>
        <v>50.67328082501048</v>
      </c>
      <c r="X43" s="31">
        <f t="shared" si="21"/>
        <v>50.425730120271304</v>
      </c>
      <c r="Y43" s="31">
        <f t="shared" si="21"/>
        <v>50.78268930284266</v>
      </c>
      <c r="Z43" s="31">
        <f t="shared" si="21"/>
        <v>49.71181249144016</v>
      </c>
      <c r="AA43" s="31">
        <f t="shared" si="21"/>
        <v>49.62347676886777</v>
      </c>
      <c r="AB43" s="31">
        <f t="shared" si="21"/>
        <v>50.26570133564389</v>
      </c>
      <c r="AC43" s="31">
        <f t="shared" si="21"/>
        <v>49.97229977718278</v>
      </c>
      <c r="AD43" s="15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</row>
    <row r="44" spans="1:93" s="3" customFormat="1" ht="12" customHeight="1">
      <c r="A44" s="4" t="s">
        <v>29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</row>
    <row r="45" spans="1:29" ht="10.5" customHeight="1">
      <c r="A45" s="6" t="s">
        <v>12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1:29" ht="10.5" customHeight="1">
      <c r="A46" s="13" t="s">
        <v>6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9"/>
      <c r="Y46" s="9"/>
      <c r="Z46" s="9"/>
      <c r="AA46" s="9"/>
      <c r="AB46" s="9"/>
      <c r="AC46" s="9"/>
    </row>
    <row r="47" spans="1:29" ht="10.5" customHeight="1">
      <c r="A47" s="20" t="s">
        <v>7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8" spans="1:29" ht="10.5" customHeight="1">
      <c r="A48" s="19" t="s">
        <v>15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2.75" customHeight="1">
      <c r="A49" s="16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58"/>
      <c r="Q49" s="58"/>
      <c r="R49" s="22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1:29" ht="12.75" customHeight="1">
      <c r="A50" s="16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2.75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 spans="1:29" ht="12.75" customHeight="1">
      <c r="A52" s="21"/>
      <c r="B52" s="21"/>
      <c r="C52" s="21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7"/>
      <c r="Q52" s="17"/>
      <c r="R52" s="21"/>
      <c r="S52" s="14"/>
      <c r="T52" s="14"/>
      <c r="U52" s="14"/>
      <c r="V52" s="60"/>
      <c r="W52" s="60"/>
      <c r="X52" s="60"/>
      <c r="Y52" s="60"/>
      <c r="Z52" s="60"/>
      <c r="AA52" s="60"/>
      <c r="AB52" s="60"/>
      <c r="AC52" s="60"/>
    </row>
    <row r="53" spans="1:29" ht="12.75" customHeight="1">
      <c r="A53" s="21"/>
      <c r="B53" s="21"/>
      <c r="C53" s="21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17"/>
      <c r="Q53" s="17"/>
      <c r="R53" s="21"/>
      <c r="S53" s="22"/>
      <c r="T53" s="22"/>
      <c r="U53" s="22"/>
      <c r="V53" s="2"/>
      <c r="W53" s="23"/>
      <c r="X53" s="23"/>
      <c r="Y53" s="23"/>
      <c r="Z53" s="23"/>
      <c r="AA53" s="23"/>
      <c r="AB53" s="23"/>
      <c r="AC53" s="23"/>
    </row>
    <row r="54" spans="1:29" ht="12.75" customHeight="1">
      <c r="A54" s="21"/>
      <c r="B54" s="21"/>
      <c r="C54" s="21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1"/>
      <c r="Q54" s="21"/>
      <c r="R54" s="21"/>
      <c r="S54" s="21"/>
      <c r="T54" s="23"/>
      <c r="U54" s="23"/>
      <c r="V54" s="2"/>
      <c r="W54" s="23"/>
      <c r="X54" s="23"/>
      <c r="Y54" s="23"/>
      <c r="Z54" s="23"/>
      <c r="AA54" s="23"/>
      <c r="AB54" s="23"/>
      <c r="AC54" s="23"/>
    </row>
    <row r="55" spans="1:29" ht="12.75" customHeight="1">
      <c r="A55" s="34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"/>
      <c r="W55" s="23"/>
      <c r="X55" s="23"/>
      <c r="Y55" s="23"/>
      <c r="Z55" s="23"/>
      <c r="AA55" s="23"/>
      <c r="AB55" s="23"/>
      <c r="AC55" s="23"/>
    </row>
    <row r="56" spans="2:29" ht="12.75" customHeight="1">
      <c r="B56" s="14"/>
      <c r="C56" s="14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"/>
      <c r="W56" s="23"/>
      <c r="X56" s="23"/>
      <c r="Y56" s="23"/>
      <c r="Z56" s="23"/>
      <c r="AA56" s="23"/>
      <c r="AB56" s="23"/>
      <c r="AC56" s="23"/>
    </row>
    <row r="57" spans="1:29" ht="12.75" customHeight="1">
      <c r="A57" s="83"/>
      <c r="B57" s="14"/>
      <c r="C57" s="14"/>
      <c r="D57" s="22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"/>
      <c r="W57" s="23"/>
      <c r="X57" s="23"/>
      <c r="Y57" s="23"/>
      <c r="Z57" s="23"/>
      <c r="AA57" s="23"/>
      <c r="AB57" s="23"/>
      <c r="AC57" s="23"/>
    </row>
    <row r="58" spans="1:29" ht="12.75" customHeight="1">
      <c r="A58" s="16"/>
      <c r="B58" s="14"/>
      <c r="C58" s="14"/>
      <c r="D58" s="22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3"/>
      <c r="W58" s="23"/>
      <c r="X58" s="23"/>
      <c r="Y58" s="23"/>
      <c r="Z58" s="23"/>
      <c r="AA58" s="23"/>
      <c r="AB58" s="23"/>
      <c r="AC58" s="23"/>
    </row>
    <row r="59" spans="1:29" ht="12.75" customHeight="1">
      <c r="A59" s="16"/>
      <c r="B59" s="14"/>
      <c r="C59" s="14"/>
      <c r="D59" s="22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"/>
      <c r="W59" s="23"/>
      <c r="X59" s="23"/>
      <c r="Y59" s="23"/>
      <c r="Z59" s="23"/>
      <c r="AA59" s="23"/>
      <c r="AB59" s="23"/>
      <c r="AC59" s="23"/>
    </row>
    <row r="60" spans="1:29" ht="12.75" customHeight="1">
      <c r="A60" s="16"/>
      <c r="B60" s="14"/>
      <c r="C60" s="14"/>
      <c r="D60" s="22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59"/>
      <c r="W60" s="32"/>
      <c r="X60" s="32"/>
      <c r="Y60" s="32"/>
      <c r="Z60" s="32"/>
      <c r="AA60" s="32"/>
      <c r="AB60" s="32"/>
      <c r="AC60" s="32"/>
    </row>
    <row r="61" spans="1:29" ht="12.75" customHeight="1">
      <c r="A61" s="16"/>
      <c r="B61" s="14"/>
      <c r="C61" s="14"/>
      <c r="D61" s="22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"/>
      <c r="W61" s="23"/>
      <c r="X61" s="23"/>
      <c r="Y61" s="23"/>
      <c r="Z61" s="23"/>
      <c r="AA61" s="23"/>
      <c r="AB61" s="23"/>
      <c r="AC61" s="23"/>
    </row>
    <row r="62" spans="1:29" ht="12.75" customHeight="1">
      <c r="A62" s="16"/>
      <c r="B62" s="14"/>
      <c r="C62" s="14"/>
      <c r="D62" s="22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"/>
      <c r="W62" s="23"/>
      <c r="X62" s="23"/>
      <c r="Y62" s="23"/>
      <c r="Z62" s="23"/>
      <c r="AA62" s="23"/>
      <c r="AB62" s="23"/>
      <c r="AC62" s="23"/>
    </row>
    <row r="63" spans="1:29" ht="12.75" customHeight="1">
      <c r="A63" s="16"/>
      <c r="B63" s="14"/>
      <c r="C63" s="14"/>
      <c r="D63" s="22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"/>
      <c r="W63" s="23"/>
      <c r="X63" s="23"/>
      <c r="Y63" s="23"/>
      <c r="Z63" s="23"/>
      <c r="AA63" s="23"/>
      <c r="AB63" s="23"/>
      <c r="AC63" s="23"/>
    </row>
    <row r="64" spans="1:29" ht="12.75" customHeight="1">
      <c r="A64" s="16"/>
      <c r="B64" s="14"/>
      <c r="C64" s="14"/>
      <c r="D64" s="22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3"/>
      <c r="W64" s="23"/>
      <c r="X64" s="23"/>
      <c r="Y64" s="23"/>
      <c r="Z64" s="23"/>
      <c r="AA64" s="23"/>
      <c r="AB64" s="23"/>
      <c r="AC64" s="23"/>
    </row>
    <row r="65" spans="1:29" ht="12.75" customHeight="1">
      <c r="A65" s="16"/>
      <c r="B65" s="14"/>
      <c r="C65" s="14"/>
      <c r="D65" s="22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3"/>
      <c r="W65" s="23"/>
      <c r="X65" s="23"/>
      <c r="Y65" s="23"/>
      <c r="Z65" s="23"/>
      <c r="AA65" s="23"/>
      <c r="AB65" s="23"/>
      <c r="AC65" s="23"/>
    </row>
    <row r="66" spans="1:29" ht="12.75" customHeight="1">
      <c r="A66" s="21"/>
      <c r="B66" s="14"/>
      <c r="C66" s="14"/>
      <c r="D66" s="22"/>
      <c r="V66" s="2"/>
      <c r="W66" s="23"/>
      <c r="X66" s="23"/>
      <c r="Y66" s="23"/>
      <c r="Z66" s="23"/>
      <c r="AA66" s="23"/>
      <c r="AB66" s="23"/>
      <c r="AC66" s="23"/>
    </row>
    <row r="67" spans="1:29" ht="12.75" customHeight="1">
      <c r="A67" s="16"/>
      <c r="B67" s="14"/>
      <c r="C67" s="14"/>
      <c r="D67" s="22"/>
      <c r="V67" s="32"/>
      <c r="W67" s="32"/>
      <c r="X67" s="32"/>
      <c r="Y67" s="32"/>
      <c r="Z67" s="32"/>
      <c r="AA67" s="32"/>
      <c r="AB67" s="32"/>
      <c r="AC67" s="32"/>
    </row>
    <row r="68" spans="1:29" ht="12.75" customHeight="1">
      <c r="A68" s="16"/>
      <c r="B68" s="9"/>
      <c r="C68" s="9"/>
      <c r="D68" s="22"/>
      <c r="V68" s="32"/>
      <c r="W68" s="32"/>
      <c r="X68" s="32"/>
      <c r="Y68" s="32"/>
      <c r="Z68" s="32"/>
      <c r="AA68" s="32"/>
      <c r="AB68" s="32"/>
      <c r="AC68" s="32"/>
    </row>
    <row r="69" spans="22:29" ht="12.75" customHeight="1">
      <c r="V69" s="2"/>
      <c r="W69" s="23"/>
      <c r="X69" s="23"/>
      <c r="Y69" s="23"/>
      <c r="Z69" s="23"/>
      <c r="AA69" s="23"/>
      <c r="AB69" s="23"/>
      <c r="AC69" s="23"/>
    </row>
    <row r="70" ht="12.75" customHeight="1"/>
    <row r="71" ht="12.75" customHeight="1"/>
    <row r="72" spans="22:29" ht="12.75" customHeight="1">
      <c r="V72" s="32"/>
      <c r="W72" s="32"/>
      <c r="X72" s="32"/>
      <c r="Y72" s="32"/>
      <c r="Z72" s="32"/>
      <c r="AA72" s="32"/>
      <c r="AB72" s="32"/>
      <c r="AC72" s="32"/>
    </row>
    <row r="73" spans="22:29" ht="12.75" customHeight="1">
      <c r="V73" s="2"/>
      <c r="W73" s="32"/>
      <c r="X73" s="32"/>
      <c r="Y73" s="32"/>
      <c r="Z73" s="32"/>
      <c r="AA73" s="32"/>
      <c r="AB73" s="32"/>
      <c r="AC73" s="32"/>
    </row>
    <row r="74" spans="1:29" ht="12.75" customHeight="1">
      <c r="A74" s="35"/>
      <c r="B74" s="21"/>
      <c r="C74" s="21"/>
      <c r="V74" s="2"/>
      <c r="W74" s="32"/>
      <c r="X74" s="32"/>
      <c r="Y74" s="32"/>
      <c r="Z74" s="32"/>
      <c r="AA74" s="32"/>
      <c r="AB74" s="32"/>
      <c r="AC74" s="32"/>
    </row>
    <row r="75" spans="1:29" ht="12.75" customHeight="1">
      <c r="A75" s="16"/>
      <c r="B75" s="14"/>
      <c r="C75" s="14"/>
      <c r="V75" s="2"/>
      <c r="W75" s="32"/>
      <c r="X75" s="32"/>
      <c r="Y75" s="32"/>
      <c r="Z75" s="32"/>
      <c r="AA75" s="32"/>
      <c r="AB75" s="32"/>
      <c r="AC75" s="32"/>
    </row>
    <row r="76" spans="1:29" ht="12.75" customHeight="1">
      <c r="A76" s="83"/>
      <c r="B76" s="14"/>
      <c r="C76" s="14"/>
      <c r="D76" s="68"/>
      <c r="V76" s="2"/>
      <c r="W76" s="32"/>
      <c r="X76" s="32"/>
      <c r="Y76" s="57"/>
      <c r="Z76" s="57"/>
      <c r="AA76" s="57"/>
      <c r="AB76" s="57"/>
      <c r="AC76" s="57"/>
    </row>
    <row r="77" spans="1:29" ht="12.75" customHeight="1">
      <c r="A77" s="16"/>
      <c r="B77" s="14"/>
      <c r="C77" s="14"/>
      <c r="D77" s="68"/>
      <c r="V77" s="2"/>
      <c r="W77" s="32"/>
      <c r="X77" s="32"/>
      <c r="Y77" s="32"/>
      <c r="Z77" s="32"/>
      <c r="AA77" s="32"/>
      <c r="AB77" s="32"/>
      <c r="AC77" s="32"/>
    </row>
    <row r="78" spans="1:29" ht="12.75" customHeight="1">
      <c r="A78" s="16"/>
      <c r="B78" s="14"/>
      <c r="C78" s="14"/>
      <c r="D78" s="68"/>
      <c r="V78" s="61"/>
      <c r="W78" s="32"/>
      <c r="X78" s="32"/>
      <c r="Y78" s="32"/>
      <c r="Z78" s="32"/>
      <c r="AA78" s="32"/>
      <c r="AB78" s="32"/>
      <c r="AC78" s="32"/>
    </row>
    <row r="79" spans="1:29" ht="12.75" customHeight="1">
      <c r="A79" s="16"/>
      <c r="B79" s="14"/>
      <c r="C79" s="14"/>
      <c r="D79" s="68"/>
      <c r="V79" s="2"/>
      <c r="W79" s="32"/>
      <c r="X79" s="32"/>
      <c r="Y79" s="32"/>
      <c r="Z79" s="32"/>
      <c r="AA79" s="32"/>
      <c r="AB79" s="32"/>
      <c r="AC79" s="32"/>
    </row>
    <row r="80" spans="1:29" ht="12.75" customHeight="1">
      <c r="A80" s="16"/>
      <c r="B80" s="14"/>
      <c r="C80" s="14"/>
      <c r="D80" s="68"/>
      <c r="V80" s="61"/>
      <c r="W80" s="32"/>
      <c r="X80" s="32"/>
      <c r="Y80" s="5"/>
      <c r="Z80" s="5"/>
      <c r="AA80" s="5"/>
      <c r="AB80" s="5"/>
      <c r="AC80" s="5"/>
    </row>
    <row r="81" spans="1:29" ht="12.75" customHeight="1">
      <c r="A81" s="16"/>
      <c r="B81" s="14"/>
      <c r="C81" s="14"/>
      <c r="D81" s="68"/>
      <c r="V81" s="2"/>
      <c r="W81" s="32"/>
      <c r="X81" s="32"/>
      <c r="Y81" s="57"/>
      <c r="Z81" s="57"/>
      <c r="AA81" s="57"/>
      <c r="AB81" s="57"/>
      <c r="AC81" s="57"/>
    </row>
    <row r="82" spans="1:29" ht="12.75" customHeight="1">
      <c r="A82" s="16"/>
      <c r="B82" s="14"/>
      <c r="C82" s="14"/>
      <c r="D82" s="68"/>
      <c r="V82" s="2"/>
      <c r="W82" s="32"/>
      <c r="X82" s="32"/>
      <c r="Y82" s="32"/>
      <c r="Z82" s="32"/>
      <c r="AA82" s="32"/>
      <c r="AB82" s="32"/>
      <c r="AC82" s="32"/>
    </row>
    <row r="83" spans="1:29" ht="12.75" customHeight="1">
      <c r="A83" s="16"/>
      <c r="B83" s="14"/>
      <c r="C83" s="14"/>
      <c r="D83" s="68"/>
      <c r="V83" s="2"/>
      <c r="W83" s="32"/>
      <c r="X83" s="32"/>
      <c r="Y83" s="57"/>
      <c r="Z83" s="57"/>
      <c r="AA83" s="57"/>
      <c r="AB83" s="57"/>
      <c r="AC83" s="57"/>
    </row>
    <row r="84" spans="1:4" ht="12.75" customHeight="1">
      <c r="A84" s="21"/>
      <c r="B84" s="14"/>
      <c r="C84" s="14"/>
      <c r="D84" s="68"/>
    </row>
    <row r="85" spans="1:29" ht="12.75" customHeight="1">
      <c r="A85" s="16"/>
      <c r="B85" s="14"/>
      <c r="C85" s="14"/>
      <c r="D85" s="68"/>
      <c r="V85" s="2"/>
      <c r="W85" s="32"/>
      <c r="X85" s="32"/>
      <c r="Y85" s="57"/>
      <c r="Z85" s="57"/>
      <c r="AA85" s="57"/>
      <c r="AB85" s="57"/>
      <c r="AC85" s="57"/>
    </row>
    <row r="86" spans="1:29" ht="12.75" customHeight="1">
      <c r="A86" s="16"/>
      <c r="B86" s="68"/>
      <c r="C86" s="68"/>
      <c r="D86" s="68"/>
      <c r="V86" s="2"/>
      <c r="W86" s="32"/>
      <c r="X86" s="32"/>
      <c r="Y86" s="57"/>
      <c r="Z86" s="57"/>
      <c r="AA86" s="57"/>
      <c r="AB86" s="57"/>
      <c r="AC86" s="57"/>
    </row>
  </sheetData>
  <sheetProtection/>
  <mergeCells count="8">
    <mergeCell ref="AE3:AQ3"/>
    <mergeCell ref="AE24:AQ24"/>
    <mergeCell ref="B24:L24"/>
    <mergeCell ref="P24:Z24"/>
    <mergeCell ref="P3:AA3"/>
    <mergeCell ref="A24:A25"/>
    <mergeCell ref="A3:A4"/>
    <mergeCell ref="B3:M3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80" r:id="rId1"/>
  <ignoredErrors>
    <ignoredError sqref="P12:AB12 P32:AC32 B32:M32 C12:N12 N32:O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scosac</dc:creator>
  <cp:keywords/>
  <dc:description/>
  <cp:lastModifiedBy>ramaral</cp:lastModifiedBy>
  <cp:lastPrinted>2015-05-12T12:59:58Z</cp:lastPrinted>
  <dcterms:created xsi:type="dcterms:W3CDTF">2005-12-05T19:58:31Z</dcterms:created>
  <dcterms:modified xsi:type="dcterms:W3CDTF">2015-05-12T14:15:03Z</dcterms:modified>
  <cp:category/>
  <cp:version/>
  <cp:contentType/>
  <cp:contentStatus/>
</cp:coreProperties>
</file>