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PQ CATNIVEL" sheetId="1" r:id="rId1"/>
  </sheets>
  <definedNames>
    <definedName name="_xlnm.Print_Area" localSheetId="0">'PQ CATNIVEL'!$A$1:$T$32</definedName>
    <definedName name="Cod_modal">'PQ CATNIVEL'!#REF!</definedName>
    <definedName name="SumofBolsas-ano">'PQ CATNIVEL'!#REF!</definedName>
    <definedName name="SumofValor_RS">'PQ CATNIVEL'!#REF!</definedName>
  </definedNames>
  <calcPr fullCalcOnLoad="1"/>
</workbook>
</file>

<file path=xl/sharedStrings.xml><?xml version="1.0" encoding="utf-8"?>
<sst xmlns="http://schemas.openxmlformats.org/spreadsheetml/2006/main" count="42" uniqueCount="32">
  <si>
    <t>Categoria / Nível</t>
  </si>
  <si>
    <t>Recém-Doutor</t>
  </si>
  <si>
    <t>Produt. em Pesquisa</t>
  </si>
  <si>
    <t>Des. Cient. Regional</t>
  </si>
  <si>
    <t>1A</t>
  </si>
  <si>
    <t>1C</t>
  </si>
  <si>
    <t>2C</t>
  </si>
  <si>
    <t>1B</t>
  </si>
  <si>
    <t>2F</t>
  </si>
  <si>
    <t xml:space="preserve">     ou seja, a categoria 2A foi realocada para 1D e as categorias 2B e 2C foram realocadas na categoria 2.</t>
  </si>
  <si>
    <t>Tabela 2.2.6</t>
  </si>
  <si>
    <t>Notas: Inclui as bolsas custeadas com recursos dos fundos setoriais;</t>
  </si>
  <si>
    <t>A</t>
  </si>
  <si>
    <t>B</t>
  </si>
  <si>
    <t>C</t>
  </si>
  <si>
    <t>Pesq. Visitante</t>
  </si>
  <si>
    <t>Número de bolsas-ano (1)</t>
  </si>
  <si>
    <t>(1) 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</si>
  <si>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</si>
  <si>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-</t>
  </si>
  <si>
    <t>Fiocruz Pleno</t>
  </si>
  <si>
    <t>Fiocruz Júnior</t>
  </si>
  <si>
    <t>1D (2)</t>
  </si>
  <si>
    <t xml:space="preserve">(2) Nesta tabela, as categorias/níveis 2A, 2B e 2C, vigentes de 1999 a 2003, tiveram suas bolsas consideradas de acordo com a classificação vigente a partir de 2004, </t>
  </si>
  <si>
    <t>SR (3)</t>
  </si>
  <si>
    <t>(3) Bolsistas que recebem apenas adicional de bancada.</t>
  </si>
  <si>
    <t>Fiocruz Senior</t>
  </si>
  <si>
    <t>2 (2)</t>
  </si>
  <si>
    <t>Outras</t>
  </si>
  <si>
    <t>CNPq - Bolsas de produtividade em pesquisa e bolsas especiais de pesquisa: nº de bolsas-ano segundo categoria e nível - 2001-2014</t>
  </si>
  <si>
    <t>Percentual %</t>
  </si>
  <si>
    <t>Fonte: CNPq/AEI.                 (2.2.6-Pesq_Cat_Nivel_9614_nº)</t>
  </si>
</sst>
</file>

<file path=xl/styles.xml><?xml version="1.0" encoding="utf-8"?>
<styleSheet xmlns="http://schemas.openxmlformats.org/spreadsheetml/2006/main">
  <numFmts count="4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#,##0.0"/>
    <numFmt numFmtId="195" formatCode="0.0"/>
    <numFmt numFmtId="196" formatCode="#,##0.000000"/>
    <numFmt numFmtId="197" formatCode="#,##0.000"/>
    <numFmt numFmtId="198" formatCode="#,##0.0000"/>
    <numFmt numFmtId="199" formatCode="_(* #,##0.0_);_(* \(#,##0.0\);_(* &quot;-&quot;??_);_(@_)"/>
    <numFmt numFmtId="200" formatCode="_(* #,##0_);_(* \(#,##0\);_(* &quot;-&quot;??_);_(@_)"/>
    <numFmt numFmtId="201" formatCode="&quot;$&quot;#,##0.00_);[Red]\(&quot;$&quot;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4" fontId="4" fillId="0" borderId="0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94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5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94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3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194" fontId="3" fillId="0" borderId="16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center" vertical="center"/>
    </xf>
    <xf numFmtId="3" fontId="3" fillId="0" borderId="0" xfId="53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2.28125" style="2" customWidth="1"/>
    <col min="2" max="2" width="15.57421875" style="2" customWidth="1"/>
    <col min="3" max="7" width="4.8515625" style="7" bestFit="1" customWidth="1"/>
    <col min="8" max="9" width="4.8515625" style="7" customWidth="1"/>
    <col min="10" max="10" width="5.7109375" style="7" bestFit="1" customWidth="1"/>
    <col min="11" max="16" width="5.7109375" style="7" customWidth="1"/>
    <col min="17" max="17" width="4.421875" style="7" bestFit="1" customWidth="1"/>
    <col min="18" max="18" width="4.421875" style="7" customWidth="1"/>
    <col min="19" max="20" width="4.421875" style="2" customWidth="1"/>
    <col min="21" max="16384" width="10.28125" style="2" customWidth="1"/>
  </cols>
  <sheetData>
    <row r="1" spans="1:25" ht="12" customHeight="1">
      <c r="A1" s="19" t="s">
        <v>10</v>
      </c>
      <c r="C1" s="35"/>
      <c r="D1" s="36"/>
      <c r="E1" s="36"/>
      <c r="F1" s="36"/>
      <c r="G1" s="51"/>
      <c r="H1" s="36"/>
      <c r="I1" s="36"/>
      <c r="J1" s="36"/>
      <c r="K1" s="36"/>
      <c r="L1" s="36"/>
      <c r="M1" s="36"/>
      <c r="N1" s="36"/>
      <c r="O1" s="36"/>
      <c r="P1" s="36"/>
      <c r="Q1" s="58"/>
      <c r="R1" s="58"/>
      <c r="S1" s="75"/>
      <c r="T1" s="76"/>
      <c r="U1" s="8"/>
      <c r="V1" s="8"/>
      <c r="W1" s="8"/>
      <c r="X1" s="8"/>
      <c r="Y1" s="8"/>
    </row>
    <row r="2" spans="1:25" s="10" customFormat="1" ht="12.75" customHeight="1" thickBot="1">
      <c r="A2" s="20" t="s">
        <v>29</v>
      </c>
      <c r="B2" s="2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64"/>
      <c r="Q2" s="64"/>
      <c r="R2" s="63"/>
      <c r="S2" s="63"/>
      <c r="T2" s="63"/>
      <c r="U2" s="57"/>
      <c r="V2" s="57"/>
      <c r="W2" s="57"/>
      <c r="X2" s="57"/>
      <c r="Y2" s="57"/>
    </row>
    <row r="3" spans="1:25" ht="12.75" customHeight="1">
      <c r="A3" s="91" t="s">
        <v>0</v>
      </c>
      <c r="B3" s="91"/>
      <c r="C3" s="94" t="s">
        <v>16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83"/>
      <c r="Q3" s="93" t="s">
        <v>30</v>
      </c>
      <c r="R3" s="93"/>
      <c r="S3" s="93"/>
      <c r="T3" s="93"/>
      <c r="U3" s="88"/>
      <c r="V3" s="88"/>
      <c r="W3" s="88"/>
      <c r="X3" s="88"/>
      <c r="Y3" s="8"/>
    </row>
    <row r="4" spans="1:25" ht="10.5" customHeight="1">
      <c r="A4" s="92"/>
      <c r="B4" s="92"/>
      <c r="C4" s="22">
        <v>2001</v>
      </c>
      <c r="D4" s="22">
        <v>2002</v>
      </c>
      <c r="E4" s="22">
        <v>2003</v>
      </c>
      <c r="F4" s="22">
        <v>2004</v>
      </c>
      <c r="G4" s="22">
        <v>2005</v>
      </c>
      <c r="H4" s="22">
        <v>2006</v>
      </c>
      <c r="I4" s="22">
        <v>2007</v>
      </c>
      <c r="J4" s="22">
        <v>2008</v>
      </c>
      <c r="K4" s="22">
        <v>2009</v>
      </c>
      <c r="L4" s="22">
        <v>2010</v>
      </c>
      <c r="M4" s="22">
        <v>2011</v>
      </c>
      <c r="N4" s="22">
        <v>2012</v>
      </c>
      <c r="O4" s="22">
        <v>2013</v>
      </c>
      <c r="P4" s="82">
        <v>2014</v>
      </c>
      <c r="Q4" s="85">
        <v>2002</v>
      </c>
      <c r="R4" s="86">
        <v>2006</v>
      </c>
      <c r="S4" s="86">
        <v>2010</v>
      </c>
      <c r="T4" s="87">
        <v>2014</v>
      </c>
      <c r="U4" s="89"/>
      <c r="V4" s="89"/>
      <c r="W4" s="89"/>
      <c r="X4" s="89"/>
      <c r="Y4" s="8"/>
    </row>
    <row r="5" spans="1:22" s="5" customFormat="1" ht="12" customHeight="1">
      <c r="A5" s="23" t="s">
        <v>2</v>
      </c>
      <c r="B5" s="77"/>
      <c r="C5" s="24">
        <f aca="true" t="shared" si="0" ref="C5:P5">SUM(C6:C12)</f>
        <v>7665.650000000001</v>
      </c>
      <c r="D5" s="24">
        <f t="shared" si="0"/>
        <v>7765.2</v>
      </c>
      <c r="E5" s="24">
        <f t="shared" si="0"/>
        <v>7949.110000000001</v>
      </c>
      <c r="F5" s="24">
        <f t="shared" si="0"/>
        <v>8453.18</v>
      </c>
      <c r="G5" s="24">
        <f t="shared" si="0"/>
        <v>8815.07</v>
      </c>
      <c r="H5" s="24">
        <f t="shared" si="0"/>
        <v>9081.630000000001</v>
      </c>
      <c r="I5" s="24">
        <f t="shared" si="0"/>
        <v>9831.393333333335</v>
      </c>
      <c r="J5" s="24">
        <f t="shared" si="0"/>
        <v>10063.663333333334</v>
      </c>
      <c r="K5" s="24">
        <f t="shared" si="0"/>
        <v>11455.526666666667</v>
      </c>
      <c r="L5" s="24">
        <f t="shared" si="0"/>
        <v>12941.09</v>
      </c>
      <c r="M5" s="24">
        <f t="shared" si="0"/>
        <v>13656.78</v>
      </c>
      <c r="N5" s="24">
        <f t="shared" si="0"/>
        <v>13713.83</v>
      </c>
      <c r="O5" s="24">
        <f t="shared" si="0"/>
        <v>13963.86</v>
      </c>
      <c r="P5" s="74">
        <f t="shared" si="0"/>
        <v>14073.380000000001</v>
      </c>
      <c r="Q5" s="69">
        <f>SUM(Q6:Q12)</f>
        <v>100</v>
      </c>
      <c r="R5" s="69">
        <f>SUM(R6:R12)</f>
        <v>100</v>
      </c>
      <c r="S5" s="69">
        <f>SUM(S6:S12)</f>
        <v>99.99999999999999</v>
      </c>
      <c r="T5" s="69">
        <f>SUM(T6:T12)</f>
        <v>99.99999999999999</v>
      </c>
      <c r="U5" s="90"/>
      <c r="V5" s="90"/>
    </row>
    <row r="6" spans="1:22" s="8" customFormat="1" ht="10.5" customHeight="1">
      <c r="A6" s="78"/>
      <c r="B6" s="42" t="s">
        <v>4</v>
      </c>
      <c r="C6" s="26">
        <v>1019.75</v>
      </c>
      <c r="D6" s="26">
        <v>1030.25</v>
      </c>
      <c r="E6" s="26">
        <v>1049.8</v>
      </c>
      <c r="F6" s="27">
        <v>1052.6</v>
      </c>
      <c r="G6" s="27">
        <v>1068.47</v>
      </c>
      <c r="H6" s="27">
        <v>1080.17</v>
      </c>
      <c r="I6" s="27">
        <v>1046.54</v>
      </c>
      <c r="J6" s="27">
        <v>1033.61</v>
      </c>
      <c r="K6" s="27">
        <v>1036.17</v>
      </c>
      <c r="L6" s="27">
        <v>1037.91</v>
      </c>
      <c r="M6" s="27">
        <v>1088.58</v>
      </c>
      <c r="N6" s="27">
        <v>1106.16</v>
      </c>
      <c r="O6" s="27">
        <v>1189.57</v>
      </c>
      <c r="P6" s="37">
        <v>1295.38</v>
      </c>
      <c r="Q6" s="25">
        <f aca="true" t="shared" si="1" ref="Q6:Q12">+D6*100/D$5</f>
        <v>13.267526914953898</v>
      </c>
      <c r="R6" s="25">
        <f aca="true" t="shared" si="2" ref="R6:R12">+H6*100/H$5</f>
        <v>11.894010216227702</v>
      </c>
      <c r="S6" s="25">
        <f aca="true" t="shared" si="3" ref="S6:S12">+L6*100/L$5</f>
        <v>8.020267226331013</v>
      </c>
      <c r="T6" s="25">
        <f aca="true" t="shared" si="4" ref="T6:T12">+P6*100/P$5</f>
        <v>9.204469715164375</v>
      </c>
      <c r="U6" s="90"/>
      <c r="V6" s="90"/>
    </row>
    <row r="7" spans="1:22" ht="10.5" customHeight="1">
      <c r="A7" s="78"/>
      <c r="B7" s="42" t="s">
        <v>7</v>
      </c>
      <c r="C7" s="26">
        <v>717.18</v>
      </c>
      <c r="D7" s="26">
        <v>752.35</v>
      </c>
      <c r="E7" s="26">
        <v>769.22</v>
      </c>
      <c r="F7" s="27">
        <v>748.33</v>
      </c>
      <c r="G7" s="27">
        <v>848.33</v>
      </c>
      <c r="H7" s="27">
        <v>993.2</v>
      </c>
      <c r="I7" s="27">
        <v>1000.34</v>
      </c>
      <c r="J7" s="27">
        <v>1012.29</v>
      </c>
      <c r="K7" s="27">
        <v>1054.38</v>
      </c>
      <c r="L7" s="27">
        <v>1083.99</v>
      </c>
      <c r="M7" s="27">
        <v>1141.17</v>
      </c>
      <c r="N7" s="27">
        <v>1155.59</v>
      </c>
      <c r="O7" s="27">
        <v>1220.62</v>
      </c>
      <c r="P7" s="37">
        <v>1285</v>
      </c>
      <c r="Q7" s="25">
        <f t="shared" si="1"/>
        <v>9.688739504455777</v>
      </c>
      <c r="R7" s="25">
        <f t="shared" si="2"/>
        <v>10.936362745454284</v>
      </c>
      <c r="S7" s="25">
        <f t="shared" si="3"/>
        <v>8.376342332832861</v>
      </c>
      <c r="T7" s="25">
        <f t="shared" si="4"/>
        <v>9.130713446236795</v>
      </c>
      <c r="U7" s="62"/>
      <c r="V7" s="62"/>
    </row>
    <row r="8" spans="1:22" ht="10.5" customHeight="1">
      <c r="A8" s="78"/>
      <c r="B8" s="42" t="s">
        <v>5</v>
      </c>
      <c r="C8" s="26">
        <v>1063.44</v>
      </c>
      <c r="D8" s="26">
        <v>1184.22</v>
      </c>
      <c r="E8" s="26">
        <v>1308.22</v>
      </c>
      <c r="F8" s="27">
        <v>1339.58</v>
      </c>
      <c r="G8" s="27">
        <v>1352.83</v>
      </c>
      <c r="H8" s="27">
        <v>1369.34</v>
      </c>
      <c r="I8" s="27">
        <v>1362.69</v>
      </c>
      <c r="J8" s="27">
        <v>1346.86</v>
      </c>
      <c r="K8" s="27">
        <v>1327.46</v>
      </c>
      <c r="L8" s="27">
        <v>1284.24</v>
      </c>
      <c r="M8" s="27">
        <v>1260.8</v>
      </c>
      <c r="N8" s="27">
        <v>1237.61</v>
      </c>
      <c r="O8" s="27">
        <v>1292.42</v>
      </c>
      <c r="P8" s="37">
        <v>1349.17</v>
      </c>
      <c r="Q8" s="25">
        <f t="shared" si="1"/>
        <v>15.250347705146037</v>
      </c>
      <c r="R8" s="25">
        <f t="shared" si="2"/>
        <v>15.078130247543665</v>
      </c>
      <c r="S8" s="25">
        <f t="shared" si="3"/>
        <v>9.923739035892648</v>
      </c>
      <c r="T8" s="25">
        <f t="shared" si="4"/>
        <v>9.586680669462488</v>
      </c>
      <c r="U8" s="62"/>
      <c r="V8" s="62"/>
    </row>
    <row r="9" spans="1:22" ht="10.5" customHeight="1">
      <c r="A9" s="78"/>
      <c r="B9" s="42" t="s">
        <v>22</v>
      </c>
      <c r="C9" s="26">
        <v>1422.9</v>
      </c>
      <c r="D9" s="26">
        <v>1475.87</v>
      </c>
      <c r="E9" s="26">
        <v>1548.27</v>
      </c>
      <c r="F9" s="27">
        <v>1587.25</v>
      </c>
      <c r="G9" s="27">
        <v>1538.69</v>
      </c>
      <c r="H9" s="27">
        <v>1416.57</v>
      </c>
      <c r="I9" s="27">
        <v>1463.19</v>
      </c>
      <c r="J9" s="27">
        <v>1468.99</v>
      </c>
      <c r="K9" s="27">
        <v>1510.69</v>
      </c>
      <c r="L9" s="27">
        <v>1619.18</v>
      </c>
      <c r="M9" s="27">
        <v>1729.15</v>
      </c>
      <c r="N9" s="27">
        <v>1727.81</v>
      </c>
      <c r="O9" s="27">
        <v>2134.33</v>
      </c>
      <c r="P9" s="37">
        <v>2359.98</v>
      </c>
      <c r="Q9" s="25">
        <f t="shared" si="1"/>
        <v>19.006207180755165</v>
      </c>
      <c r="R9" s="25">
        <f t="shared" si="2"/>
        <v>15.59819107362885</v>
      </c>
      <c r="S9" s="25">
        <f t="shared" si="3"/>
        <v>12.511929056980517</v>
      </c>
      <c r="T9" s="25">
        <f t="shared" si="4"/>
        <v>16.76910592906608</v>
      </c>
      <c r="U9" s="62"/>
      <c r="V9" s="62"/>
    </row>
    <row r="10" spans="1:22" ht="10.5" customHeight="1">
      <c r="A10" s="78"/>
      <c r="B10" s="42" t="s">
        <v>27</v>
      </c>
      <c r="C10" s="25">
        <v>3442.38</v>
      </c>
      <c r="D10" s="25">
        <v>3322.51</v>
      </c>
      <c r="E10" s="25">
        <v>3273.6000000000004</v>
      </c>
      <c r="F10" s="27">
        <v>3725.42</v>
      </c>
      <c r="G10" s="27">
        <v>4006.5</v>
      </c>
      <c r="H10" s="27">
        <v>4213.6</v>
      </c>
      <c r="I10" s="27">
        <v>4936.55</v>
      </c>
      <c r="J10" s="27">
        <v>5169.58</v>
      </c>
      <c r="K10" s="27">
        <v>6449.58</v>
      </c>
      <c r="L10" s="27">
        <v>7595.34</v>
      </c>
      <c r="M10" s="27">
        <v>8148.5</v>
      </c>
      <c r="N10" s="27">
        <v>8198.25</v>
      </c>
      <c r="O10" s="27">
        <v>8048.42</v>
      </c>
      <c r="P10" s="37">
        <v>7696.73</v>
      </c>
      <c r="Q10" s="25">
        <f t="shared" si="1"/>
        <v>42.787178694689125</v>
      </c>
      <c r="R10" s="25">
        <f t="shared" si="2"/>
        <v>46.396957374392045</v>
      </c>
      <c r="S10" s="25">
        <f t="shared" si="3"/>
        <v>58.6916558033365</v>
      </c>
      <c r="T10" s="25">
        <f t="shared" si="4"/>
        <v>54.68998918525613</v>
      </c>
      <c r="U10" s="62"/>
      <c r="V10" s="62"/>
    </row>
    <row r="11" spans="1:22" s="67" customFormat="1" ht="12" customHeight="1">
      <c r="A11" s="79"/>
      <c r="B11" s="48" t="s">
        <v>24</v>
      </c>
      <c r="C11" s="25"/>
      <c r="D11" s="25"/>
      <c r="E11" s="25"/>
      <c r="F11" s="25"/>
      <c r="G11" s="49">
        <v>0.25</v>
      </c>
      <c r="H11" s="25">
        <v>8.75</v>
      </c>
      <c r="I11" s="25">
        <v>22.083333333333332</v>
      </c>
      <c r="J11" s="25">
        <v>32.333333333333336</v>
      </c>
      <c r="K11" s="25">
        <v>45.416666666666664</v>
      </c>
      <c r="L11" s="25">
        <v>61.18</v>
      </c>
      <c r="M11" s="27">
        <v>32.33</v>
      </c>
      <c r="N11" s="27">
        <v>75.25</v>
      </c>
      <c r="O11" s="27">
        <v>74.83</v>
      </c>
      <c r="P11" s="37">
        <v>87.12</v>
      </c>
      <c r="Q11" s="25">
        <f t="shared" si="1"/>
        <v>0</v>
      </c>
      <c r="R11" s="25">
        <f t="shared" si="2"/>
        <v>0.09634834275344843</v>
      </c>
      <c r="S11" s="25">
        <f t="shared" si="3"/>
        <v>0.47275770433556985</v>
      </c>
      <c r="T11" s="49">
        <f t="shared" si="4"/>
        <v>0.6190410548141242</v>
      </c>
      <c r="U11" s="62"/>
      <c r="V11" s="62"/>
    </row>
    <row r="12" spans="1:22" ht="10.5" customHeight="1">
      <c r="A12" s="78"/>
      <c r="B12" s="42" t="s">
        <v>8</v>
      </c>
      <c r="C12" s="25"/>
      <c r="D12" s="25"/>
      <c r="E12" s="25"/>
      <c r="F12" s="27"/>
      <c r="G12" s="27"/>
      <c r="H12" s="27"/>
      <c r="I12" s="27"/>
      <c r="J12" s="27"/>
      <c r="K12" s="27">
        <v>31.83</v>
      </c>
      <c r="L12" s="27">
        <v>259.25</v>
      </c>
      <c r="M12" s="27">
        <v>256.25</v>
      </c>
      <c r="N12" s="27">
        <v>213.16</v>
      </c>
      <c r="O12" s="27">
        <v>3.67</v>
      </c>
      <c r="P12" s="37"/>
      <c r="Q12" s="25">
        <f t="shared" si="1"/>
        <v>0</v>
      </c>
      <c r="R12" s="25">
        <f t="shared" si="2"/>
        <v>0</v>
      </c>
      <c r="S12" s="25">
        <f t="shared" si="3"/>
        <v>2.003308840290887</v>
      </c>
      <c r="T12" s="25">
        <f t="shared" si="4"/>
        <v>0</v>
      </c>
      <c r="U12" s="62"/>
      <c r="V12" s="62"/>
    </row>
    <row r="13" spans="1:27" s="5" customFormat="1" ht="12" customHeight="1">
      <c r="A13" s="28" t="s">
        <v>3</v>
      </c>
      <c r="B13" s="44"/>
      <c r="C13" s="29">
        <f aca="true" t="shared" si="5" ref="C13:H13">SUM(C14:C17)</f>
        <v>267.745</v>
      </c>
      <c r="D13" s="29">
        <f t="shared" si="5"/>
        <v>216.5266666666667</v>
      </c>
      <c r="E13" s="29">
        <f t="shared" si="5"/>
        <v>177.78</v>
      </c>
      <c r="F13" s="29">
        <f t="shared" si="5"/>
        <v>413.23</v>
      </c>
      <c r="G13" s="29">
        <f t="shared" si="5"/>
        <v>461.5466666666667</v>
      </c>
      <c r="H13" s="29">
        <f t="shared" si="5"/>
        <v>419.11</v>
      </c>
      <c r="I13" s="29">
        <f aca="true" t="shared" si="6" ref="I13:P13">SUM(I14:I17)</f>
        <v>289.05</v>
      </c>
      <c r="J13" s="29">
        <f t="shared" si="6"/>
        <v>291.12</v>
      </c>
      <c r="K13" s="29">
        <f t="shared" si="6"/>
        <v>254.32</v>
      </c>
      <c r="L13" s="29">
        <f t="shared" si="6"/>
        <v>238.03</v>
      </c>
      <c r="M13" s="29">
        <f t="shared" si="6"/>
        <v>189.22000000000003</v>
      </c>
      <c r="N13" s="29">
        <f t="shared" si="6"/>
        <v>181.64000000000001</v>
      </c>
      <c r="O13" s="29">
        <f t="shared" si="6"/>
        <v>192.89</v>
      </c>
      <c r="P13" s="38">
        <f t="shared" si="6"/>
        <v>223.34000000000003</v>
      </c>
      <c r="Q13" s="68">
        <f>SUM(Q14:Q17)</f>
        <v>100.00000000000001</v>
      </c>
      <c r="R13" s="68">
        <f>SUM(R14:R17)</f>
        <v>100</v>
      </c>
      <c r="S13" s="68">
        <f>SUM(S14:S17)</f>
        <v>99.99999999999999</v>
      </c>
      <c r="T13" s="68">
        <f>SUM(T14:T17)</f>
        <v>99.99999999999999</v>
      </c>
      <c r="U13" s="62"/>
      <c r="V13" s="62"/>
      <c r="W13" s="62"/>
      <c r="X13" s="62"/>
      <c r="Y13" s="62"/>
      <c r="Z13" s="62"/>
      <c r="AA13" s="62"/>
    </row>
    <row r="14" spans="1:22" s="5" customFormat="1" ht="10.5" customHeight="1">
      <c r="A14" s="80"/>
      <c r="B14" s="48" t="s">
        <v>12</v>
      </c>
      <c r="C14" s="29"/>
      <c r="D14" s="29"/>
      <c r="E14" s="29"/>
      <c r="F14" s="29"/>
      <c r="G14" s="29"/>
      <c r="H14" s="49">
        <v>0.08</v>
      </c>
      <c r="I14" s="25">
        <v>1.92</v>
      </c>
      <c r="J14" s="25">
        <v>5.76</v>
      </c>
      <c r="K14" s="25">
        <v>11.35</v>
      </c>
      <c r="L14" s="25">
        <v>13.02</v>
      </c>
      <c r="M14" s="27">
        <v>11.42</v>
      </c>
      <c r="N14" s="27">
        <v>8.8</v>
      </c>
      <c r="O14" s="27">
        <v>10.17</v>
      </c>
      <c r="P14" s="37">
        <v>11.07</v>
      </c>
      <c r="Q14" s="25">
        <f>+D14*100/D$13</f>
        <v>0</v>
      </c>
      <c r="R14" s="25">
        <f>+H14*100/H$13</f>
        <v>0.019088067571759203</v>
      </c>
      <c r="S14" s="25">
        <f>+L14*100/L$13</f>
        <v>5.469898752258119</v>
      </c>
      <c r="T14" s="25">
        <f>+P14*100/P$13</f>
        <v>4.956568460642965</v>
      </c>
      <c r="U14" s="62"/>
      <c r="V14" s="62"/>
    </row>
    <row r="15" spans="1:22" s="5" customFormat="1" ht="10.5" customHeight="1">
      <c r="A15" s="80"/>
      <c r="B15" s="48" t="s">
        <v>13</v>
      </c>
      <c r="C15" s="29"/>
      <c r="D15" s="29"/>
      <c r="E15" s="29"/>
      <c r="F15" s="29"/>
      <c r="G15" s="29"/>
      <c r="H15" s="49">
        <v>0.25</v>
      </c>
      <c r="I15" s="25">
        <v>5.88</v>
      </c>
      <c r="J15" s="25">
        <v>11.16</v>
      </c>
      <c r="K15" s="25">
        <v>14.72</v>
      </c>
      <c r="L15" s="25">
        <v>19.42</v>
      </c>
      <c r="M15" s="27">
        <v>15.5</v>
      </c>
      <c r="N15" s="27">
        <v>18.54</v>
      </c>
      <c r="O15" s="27">
        <v>19.21</v>
      </c>
      <c r="P15" s="37">
        <v>21.66</v>
      </c>
      <c r="Q15" s="25">
        <f>+D15*100/D$13</f>
        <v>0</v>
      </c>
      <c r="R15" s="25">
        <f>+H15*100/H$13</f>
        <v>0.05965021116174751</v>
      </c>
      <c r="S15" s="25">
        <f>+L15*100/L$13</f>
        <v>8.158635466117717</v>
      </c>
      <c r="T15" s="25">
        <f>+P15*100/P$13</f>
        <v>9.698217963642875</v>
      </c>
      <c r="U15" s="62"/>
      <c r="V15" s="62"/>
    </row>
    <row r="16" spans="1:22" s="5" customFormat="1" ht="10.5" customHeight="1">
      <c r="A16" s="80"/>
      <c r="B16" s="48" t="s">
        <v>14</v>
      </c>
      <c r="C16" s="29"/>
      <c r="D16" s="29"/>
      <c r="E16" s="29"/>
      <c r="F16" s="29"/>
      <c r="G16" s="29"/>
      <c r="H16" s="25">
        <v>8.17</v>
      </c>
      <c r="I16" s="25">
        <v>85.94</v>
      </c>
      <c r="J16" s="25">
        <v>206.61</v>
      </c>
      <c r="K16" s="25">
        <v>220.17</v>
      </c>
      <c r="L16" s="25">
        <v>205.51</v>
      </c>
      <c r="M16" s="27">
        <v>162.3</v>
      </c>
      <c r="N16" s="27">
        <v>154.22</v>
      </c>
      <c r="O16" s="27">
        <v>163.51</v>
      </c>
      <c r="P16" s="37">
        <v>190.61</v>
      </c>
      <c r="Q16" s="25">
        <f>+D16*100/D$13</f>
        <v>0</v>
      </c>
      <c r="R16" s="25">
        <f>+H16*100/H$13</f>
        <v>1.9493689007659087</v>
      </c>
      <c r="S16" s="25">
        <f>+L16*100/L$13</f>
        <v>86.33785657270091</v>
      </c>
      <c r="T16" s="25">
        <f>+P16*100/P$13</f>
        <v>85.34521357571414</v>
      </c>
      <c r="U16" s="62"/>
      <c r="V16" s="62"/>
    </row>
    <row r="17" spans="1:22" s="5" customFormat="1" ht="10.5" customHeight="1">
      <c r="A17" s="80"/>
      <c r="B17" s="48" t="s">
        <v>28</v>
      </c>
      <c r="C17" s="25">
        <v>267.745</v>
      </c>
      <c r="D17" s="25">
        <v>216.5266666666667</v>
      </c>
      <c r="E17" s="25">
        <v>177.78</v>
      </c>
      <c r="F17" s="25">
        <v>413.23</v>
      </c>
      <c r="G17" s="25">
        <v>461.5466666666667</v>
      </c>
      <c r="H17" s="25">
        <v>410.61</v>
      </c>
      <c r="I17" s="25">
        <v>195.31</v>
      </c>
      <c r="J17" s="25">
        <v>67.59</v>
      </c>
      <c r="K17" s="25">
        <v>8.08</v>
      </c>
      <c r="L17" s="25">
        <v>0.08</v>
      </c>
      <c r="M17" s="25">
        <v>0</v>
      </c>
      <c r="N17" s="25">
        <v>0.08</v>
      </c>
      <c r="O17" s="25"/>
      <c r="P17" s="40"/>
      <c r="Q17" s="25">
        <f>+D17*100/D$13</f>
        <v>100.00000000000001</v>
      </c>
      <c r="R17" s="25">
        <f>+H17*100/H$13</f>
        <v>97.97189282050059</v>
      </c>
      <c r="S17" s="25">
        <f>+L17*100/L$13</f>
        <v>0.03360920892324497</v>
      </c>
      <c r="T17" s="25">
        <f>+P17*100/P$13</f>
        <v>0</v>
      </c>
      <c r="U17" s="62"/>
      <c r="V17" s="62"/>
    </row>
    <row r="18" spans="1:20" s="1" customFormat="1" ht="12" customHeight="1">
      <c r="A18" s="28" t="s">
        <v>15</v>
      </c>
      <c r="B18" s="44"/>
      <c r="C18" s="29">
        <f aca="true" t="shared" si="7" ref="C18:P18">SUM(C19:C22)</f>
        <v>169.83</v>
      </c>
      <c r="D18" s="29">
        <f t="shared" si="7"/>
        <v>167.91</v>
      </c>
      <c r="E18" s="29">
        <f t="shared" si="7"/>
        <v>112.81</v>
      </c>
      <c r="F18" s="29">
        <f t="shared" si="7"/>
        <v>110.67</v>
      </c>
      <c r="G18" s="29">
        <f t="shared" si="7"/>
        <v>88.55</v>
      </c>
      <c r="H18" s="29">
        <f t="shared" si="7"/>
        <v>63.64</v>
      </c>
      <c r="I18" s="29">
        <f t="shared" si="7"/>
        <v>68.47999999999999</v>
      </c>
      <c r="J18" s="29">
        <f t="shared" si="7"/>
        <v>70.78</v>
      </c>
      <c r="K18" s="29">
        <f t="shared" si="7"/>
        <v>66.31</v>
      </c>
      <c r="L18" s="29">
        <f t="shared" si="7"/>
        <v>54.13</v>
      </c>
      <c r="M18" s="29">
        <f t="shared" si="7"/>
        <v>48.879999999999995</v>
      </c>
      <c r="N18" s="29">
        <f t="shared" si="7"/>
        <v>105.18</v>
      </c>
      <c r="O18" s="29">
        <f t="shared" si="7"/>
        <v>140.11</v>
      </c>
      <c r="P18" s="38">
        <f t="shared" si="7"/>
        <v>92.37</v>
      </c>
      <c r="Q18" s="68">
        <f>SUM(Q19:Q22)</f>
        <v>100</v>
      </c>
      <c r="R18" s="68">
        <f>SUM(R19:R22)</f>
        <v>100</v>
      </c>
      <c r="S18" s="68">
        <f>SUM(S19:S22)</f>
        <v>100</v>
      </c>
      <c r="T18" s="68">
        <f>SUM(T19:T22)</f>
        <v>100</v>
      </c>
    </row>
    <row r="19" spans="1:20" s="1" customFormat="1" ht="10.5" customHeight="1">
      <c r="A19" s="80"/>
      <c r="B19" s="42" t="s">
        <v>26</v>
      </c>
      <c r="C19" s="25"/>
      <c r="D19" s="25"/>
      <c r="E19" s="25"/>
      <c r="F19" s="25"/>
      <c r="G19" s="25"/>
      <c r="H19" s="25"/>
      <c r="I19" s="25"/>
      <c r="J19" s="25"/>
      <c r="K19" s="25"/>
      <c r="L19" s="25">
        <v>6.42</v>
      </c>
      <c r="M19" s="27">
        <v>10</v>
      </c>
      <c r="N19" s="27">
        <v>17.5</v>
      </c>
      <c r="O19" s="27">
        <v>13.5</v>
      </c>
      <c r="P19" s="37">
        <v>6.92</v>
      </c>
      <c r="Q19" s="25">
        <f>+D19*100/D$18</f>
        <v>0</v>
      </c>
      <c r="R19" s="25">
        <f>+H19*100/H$18</f>
        <v>0</v>
      </c>
      <c r="S19" s="25">
        <f>+L19*100/L$18</f>
        <v>11.860336227600222</v>
      </c>
      <c r="T19" s="25">
        <f>+P19*100/P$18</f>
        <v>7.491609830031395</v>
      </c>
    </row>
    <row r="20" spans="1:20" s="1" customFormat="1" ht="10.5" customHeight="1">
      <c r="A20" s="80"/>
      <c r="B20" s="42" t="s">
        <v>20</v>
      </c>
      <c r="C20" s="25"/>
      <c r="D20" s="25"/>
      <c r="E20" s="25"/>
      <c r="F20" s="25"/>
      <c r="G20" s="25"/>
      <c r="H20" s="25">
        <v>1</v>
      </c>
      <c r="I20" s="25">
        <v>5.75</v>
      </c>
      <c r="J20" s="25">
        <v>4.75</v>
      </c>
      <c r="K20" s="49">
        <v>2.5</v>
      </c>
      <c r="L20" s="49"/>
      <c r="M20" s="49"/>
      <c r="N20" s="49"/>
      <c r="O20" s="49"/>
      <c r="P20" s="50"/>
      <c r="Q20" s="25">
        <f>+D20*100/D$18</f>
        <v>0</v>
      </c>
      <c r="R20" s="25">
        <f>+H20*100/H$18</f>
        <v>1.571338780641106</v>
      </c>
      <c r="S20" s="25">
        <f>+L20*100/L$18</f>
        <v>0</v>
      </c>
      <c r="T20" s="25">
        <f>+P20*100/P$18</f>
        <v>0</v>
      </c>
    </row>
    <row r="21" spans="1:27" s="1" customFormat="1" ht="10.5" customHeight="1">
      <c r="A21" s="80"/>
      <c r="B21" s="42" t="s">
        <v>21</v>
      </c>
      <c r="C21" s="25"/>
      <c r="D21" s="25"/>
      <c r="E21" s="25"/>
      <c r="F21" s="25"/>
      <c r="G21" s="25"/>
      <c r="H21" s="25">
        <v>3.25</v>
      </c>
      <c r="I21" s="25">
        <v>25.58</v>
      </c>
      <c r="J21" s="25">
        <v>35.25</v>
      </c>
      <c r="K21" s="25">
        <v>30.08</v>
      </c>
      <c r="L21" s="25">
        <v>15.08</v>
      </c>
      <c r="M21" s="27">
        <v>4.33</v>
      </c>
      <c r="N21" s="27"/>
      <c r="O21" s="27"/>
      <c r="P21" s="37"/>
      <c r="Q21" s="25">
        <f>+D21*100/D$18</f>
        <v>0</v>
      </c>
      <c r="R21" s="25">
        <f>+H21*100/H$18</f>
        <v>5.106851037083596</v>
      </c>
      <c r="S21" s="25">
        <f>+L21*100/L$18</f>
        <v>27.858858304082762</v>
      </c>
      <c r="T21" s="25">
        <f>+P21*100/P$18</f>
        <v>0</v>
      </c>
      <c r="V21" s="84"/>
      <c r="W21" s="84"/>
      <c r="X21" s="84"/>
      <c r="Y21" s="84"/>
      <c r="Z21" s="84"/>
      <c r="AA21" s="84"/>
    </row>
    <row r="22" spans="1:20" s="1" customFormat="1" ht="10.5" customHeight="1">
      <c r="A22" s="80"/>
      <c r="B22" s="42" t="s">
        <v>28</v>
      </c>
      <c r="C22" s="31">
        <v>169.83</v>
      </c>
      <c r="D22" s="31">
        <v>167.91</v>
      </c>
      <c r="E22" s="31">
        <v>112.81</v>
      </c>
      <c r="F22" s="31">
        <v>110.67</v>
      </c>
      <c r="G22" s="31">
        <v>88.55</v>
      </c>
      <c r="H22" s="31">
        <v>59.39</v>
      </c>
      <c r="I22" s="31">
        <v>37.15</v>
      </c>
      <c r="J22" s="31">
        <v>30.78</v>
      </c>
      <c r="K22" s="31">
        <v>33.73</v>
      </c>
      <c r="L22" s="31">
        <v>32.63</v>
      </c>
      <c r="M22" s="31">
        <v>34.55</v>
      </c>
      <c r="N22" s="31">
        <v>87.68</v>
      </c>
      <c r="O22" s="31">
        <v>126.61</v>
      </c>
      <c r="P22" s="73">
        <v>85.45</v>
      </c>
      <c r="Q22" s="25">
        <f>+D22*100/D$18</f>
        <v>100</v>
      </c>
      <c r="R22" s="25">
        <f>+H22*100/H$18</f>
        <v>93.3218101822753</v>
      </c>
      <c r="S22" s="25">
        <f>+L22*100/L$18</f>
        <v>60.28080546831702</v>
      </c>
      <c r="T22" s="25">
        <f>+P22*100/P$18</f>
        <v>92.5083901699686</v>
      </c>
    </row>
    <row r="23" spans="1:20" ht="12" customHeight="1">
      <c r="A23" s="28" t="s">
        <v>1</v>
      </c>
      <c r="B23" s="41"/>
      <c r="C23" s="29">
        <f aca="true" t="shared" si="8" ref="C23:H23">SUM(C24:C25)</f>
        <v>295.21166666666636</v>
      </c>
      <c r="D23" s="29">
        <f t="shared" si="8"/>
        <v>377.17500000000035</v>
      </c>
      <c r="E23" s="29">
        <f t="shared" si="8"/>
        <v>361.00333333333305</v>
      </c>
      <c r="F23" s="29">
        <f t="shared" si="8"/>
        <v>331.58</v>
      </c>
      <c r="G23" s="29">
        <f t="shared" si="8"/>
        <v>134.13</v>
      </c>
      <c r="H23" s="29">
        <f t="shared" si="8"/>
        <v>23.43</v>
      </c>
      <c r="I23" s="65" t="s">
        <v>19</v>
      </c>
      <c r="J23" s="65" t="s">
        <v>19</v>
      </c>
      <c r="K23" s="65" t="s">
        <v>19</v>
      </c>
      <c r="L23" s="65" t="s">
        <v>19</v>
      </c>
      <c r="M23" s="65" t="s">
        <v>19</v>
      </c>
      <c r="N23" s="65" t="s">
        <v>19</v>
      </c>
      <c r="O23" s="65" t="s">
        <v>19</v>
      </c>
      <c r="P23" s="66"/>
      <c r="Q23" s="68">
        <f>SUM(Q24:Q25)</f>
        <v>100</v>
      </c>
      <c r="R23" s="68">
        <f>SUM(R24:R25)</f>
        <v>100</v>
      </c>
      <c r="S23" s="68" t="s">
        <v>19</v>
      </c>
      <c r="T23" s="68" t="s">
        <v>19</v>
      </c>
    </row>
    <row r="24" spans="1:20" ht="10.5" customHeight="1">
      <c r="A24" s="78"/>
      <c r="B24" s="42" t="s">
        <v>6</v>
      </c>
      <c r="C24" s="26">
        <v>2.22833333333333</v>
      </c>
      <c r="D24" s="30">
        <v>0.333333333333333</v>
      </c>
      <c r="E24" s="26">
        <v>1.25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7"/>
      <c r="Q24" s="25">
        <f>+D24*100/D$23</f>
        <v>0.08837630631227751</v>
      </c>
      <c r="R24" s="25">
        <f>+H24*100/H$23</f>
        <v>0</v>
      </c>
      <c r="S24" s="49"/>
      <c r="T24" s="25"/>
    </row>
    <row r="25" spans="1:20" ht="10.5" customHeight="1">
      <c r="A25" s="81"/>
      <c r="B25" s="43" t="s">
        <v>8</v>
      </c>
      <c r="C25" s="33">
        <v>292.983333333333</v>
      </c>
      <c r="D25" s="33">
        <v>376.84166666666704</v>
      </c>
      <c r="E25" s="33">
        <v>359.75333333333305</v>
      </c>
      <c r="F25" s="34">
        <v>331.58</v>
      </c>
      <c r="G25" s="34">
        <v>134.13</v>
      </c>
      <c r="H25" s="34">
        <v>23.43</v>
      </c>
      <c r="I25" s="34"/>
      <c r="J25" s="34"/>
      <c r="K25" s="34"/>
      <c r="L25" s="34"/>
      <c r="M25" s="34"/>
      <c r="N25" s="34"/>
      <c r="O25" s="34"/>
      <c r="P25" s="39"/>
      <c r="Q25" s="32">
        <f>+D25*100/D$23</f>
        <v>99.91162369368772</v>
      </c>
      <c r="R25" s="32">
        <f>+H25*100/H$23</f>
        <v>100</v>
      </c>
      <c r="S25" s="32"/>
      <c r="T25" s="32"/>
    </row>
    <row r="26" spans="1:20" ht="12" customHeight="1">
      <c r="A26" s="45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5"/>
      <c r="R26" s="15"/>
      <c r="S26" s="10"/>
      <c r="T26" s="10"/>
    </row>
    <row r="27" spans="1:20" ht="9.75" customHeight="1">
      <c r="A27" s="45" t="s">
        <v>11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0"/>
      <c r="R27" s="70"/>
      <c r="S27" s="10"/>
      <c r="T27" s="10"/>
    </row>
    <row r="28" spans="1:20" ht="9.75" customHeight="1">
      <c r="A28" s="52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0"/>
      <c r="R28" s="70"/>
      <c r="S28" s="10"/>
      <c r="T28" s="10"/>
    </row>
    <row r="29" spans="1:18" s="10" customFormat="1" ht="9.75" customHeight="1">
      <c r="A29" s="53" t="s">
        <v>18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20" s="4" customFormat="1" ht="9.75" customHeight="1">
      <c r="A30" s="47" t="s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71"/>
      <c r="T30" s="71"/>
    </row>
    <row r="31" spans="1:20" s="4" customFormat="1" ht="9.75" customHeight="1">
      <c r="A31" s="47" t="s">
        <v>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1"/>
      <c r="T31" s="71"/>
    </row>
    <row r="32" spans="1:20" s="4" customFormat="1" ht="9.75" customHeight="1">
      <c r="A32" s="47" t="s">
        <v>25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71"/>
      <c r="T32" s="71"/>
    </row>
    <row r="33" spans="3:20" ht="12.75">
      <c r="C33" s="17"/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2"/>
      <c r="R33" s="12"/>
      <c r="S33" s="10"/>
      <c r="T33" s="10"/>
    </row>
    <row r="34" spans="3:20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3"/>
      <c r="S34" s="10"/>
      <c r="T34" s="10"/>
    </row>
    <row r="35" spans="1:20" ht="12.75">
      <c r="A35" s="46"/>
      <c r="C35" s="1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0"/>
      <c r="T35" s="10"/>
    </row>
    <row r="36" spans="3:20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0"/>
      <c r="T36" s="10"/>
    </row>
    <row r="37" spans="3:20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0"/>
      <c r="T37" s="10"/>
    </row>
    <row r="38" spans="3:20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"/>
      <c r="T38" s="10"/>
    </row>
    <row r="39" spans="3:18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57"/>
      <c r="C40" s="58"/>
      <c r="D40" s="59"/>
      <c r="E40" s="59"/>
      <c r="F40" s="59"/>
      <c r="G40" s="59"/>
      <c r="H40" s="59"/>
      <c r="I40" s="59"/>
      <c r="Q40" s="55"/>
      <c r="R40" s="11"/>
    </row>
    <row r="41" spans="1:18" ht="12.75">
      <c r="A41" s="57"/>
      <c r="C41" s="60"/>
      <c r="D41" s="61"/>
      <c r="E41" s="61"/>
      <c r="F41" s="61"/>
      <c r="G41" s="61"/>
      <c r="H41" s="61"/>
      <c r="I41" s="61"/>
      <c r="Q41" s="55"/>
      <c r="R41" s="11"/>
    </row>
    <row r="42" spans="1:18" ht="12.75">
      <c r="A42" s="57"/>
      <c r="C42" s="60"/>
      <c r="D42" s="61"/>
      <c r="E42" s="61"/>
      <c r="F42" s="61"/>
      <c r="G42" s="61"/>
      <c r="H42" s="61"/>
      <c r="I42" s="61"/>
      <c r="Q42" s="55"/>
      <c r="R42" s="11"/>
    </row>
    <row r="43" spans="1:17" ht="12.75">
      <c r="A43" s="57"/>
      <c r="C43" s="60"/>
      <c r="D43" s="61"/>
      <c r="E43" s="61"/>
      <c r="F43" s="61"/>
      <c r="G43" s="61"/>
      <c r="H43" s="61"/>
      <c r="I43" s="61"/>
      <c r="Q43" s="56"/>
    </row>
    <row r="44" spans="1:17" ht="12.75">
      <c r="A44" s="57"/>
      <c r="C44" s="60"/>
      <c r="D44" s="61"/>
      <c r="E44" s="61"/>
      <c r="F44" s="61"/>
      <c r="G44" s="61"/>
      <c r="H44" s="61"/>
      <c r="I44" s="61"/>
      <c r="Q44" s="56"/>
    </row>
    <row r="45" spans="1:17" ht="12.75">
      <c r="A45" s="57"/>
      <c r="C45" s="60"/>
      <c r="D45" s="61"/>
      <c r="E45" s="61"/>
      <c r="F45" s="61"/>
      <c r="G45" s="61"/>
      <c r="H45" s="61"/>
      <c r="I45" s="61"/>
      <c r="Q45" s="56"/>
    </row>
    <row r="46" spans="2:17" ht="12.75">
      <c r="B46" s="54"/>
      <c r="C46" s="6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</sheetData>
  <sheetProtection/>
  <mergeCells count="3">
    <mergeCell ref="A3:B4"/>
    <mergeCell ref="Q3:T3"/>
    <mergeCell ref="C3:O3"/>
  </mergeCells>
  <printOptions horizontalCentered="1" verticalCentered="1"/>
  <pageMargins left="0.2362204724409449" right="0.275590551181102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2015-05-11T21:10:14Z</cp:lastPrinted>
  <dcterms:created xsi:type="dcterms:W3CDTF">1998-05-19T20:34:03Z</dcterms:created>
  <dcterms:modified xsi:type="dcterms:W3CDTF">2015-05-12T14:09:59Z</dcterms:modified>
  <cp:category/>
  <cp:version/>
  <cp:contentType/>
  <cp:contentStatus/>
</cp:coreProperties>
</file>