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mod" sheetId="1" r:id="rId1"/>
    <sheet name="ga" sheetId="2" r:id="rId2"/>
    <sheet name="area" sheetId="3" r:id="rId3"/>
    <sheet name="Inst" sheetId="4" r:id="rId4"/>
  </sheets>
  <definedNames>
    <definedName name="_xlnm.Print_Area" localSheetId="2">'area'!$A$1:$AK$111</definedName>
    <definedName name="_xlnm.Print_Area" localSheetId="1">'ga'!$A$1:$AK$19</definedName>
    <definedName name="_xlnm.Print_Area" localSheetId="3">'Inst'!$A$1:$AK$55</definedName>
    <definedName name="_xlnm.Print_Area" localSheetId="0">'mod'!$A$1:$S$57</definedName>
    <definedName name="_xlnm.Print_Titles" localSheetId="2">'area'!$1:$4</definedName>
  </definedNames>
  <calcPr fullCalcOnLoad="1"/>
</workbook>
</file>

<file path=xl/sharedStrings.xml><?xml version="1.0" encoding="utf-8"?>
<sst xmlns="http://schemas.openxmlformats.org/spreadsheetml/2006/main" count="306" uniqueCount="218">
  <si>
    <t>Fomento à Pesquisa</t>
  </si>
  <si>
    <t>Modalidade</t>
  </si>
  <si>
    <t>R$ mil</t>
  </si>
  <si>
    <t xml:space="preserve">Fonte: CNPq/AEI.                  </t>
  </si>
  <si>
    <t>Total</t>
  </si>
  <si>
    <t>Área do conhecimento</t>
  </si>
  <si>
    <t xml:space="preserve">Notas: Recursos do Tesouro Nacional; Inclui recursos dos fundos setoriais; </t>
  </si>
  <si>
    <t xml:space="preserve">Grande área </t>
  </si>
  <si>
    <t>Em R$ mil correntes</t>
  </si>
  <si>
    <t>Qtd</t>
  </si>
  <si>
    <t>Notas: Recursos do Tesouro Nacional; Inclui recursos dos fundos setoriais; As bolsas de curta foram consideradas no fomento à pesquisa.</t>
  </si>
  <si>
    <t xml:space="preserve">               As bolsas de curta duração foram consideradas no Fomento à Pesquisa.</t>
  </si>
  <si>
    <t>Instituição</t>
  </si>
  <si>
    <t>Paraíba (2)</t>
  </si>
  <si>
    <t>Paraíba (1)</t>
  </si>
  <si>
    <t>Apoio Técnico à Pesquisa</t>
  </si>
  <si>
    <t>Apoio Técnico em Extensão no País</t>
  </si>
  <si>
    <t>Desenvolvimento Científico Regional</t>
  </si>
  <si>
    <t>Doutorado</t>
  </si>
  <si>
    <t>Extensão no País</t>
  </si>
  <si>
    <t>Fixação de Recursos Humanos</t>
  </si>
  <si>
    <t>Iniciação Científica</t>
  </si>
  <si>
    <t>Mestrado</t>
  </si>
  <si>
    <t>Pesquisador Visitante</t>
  </si>
  <si>
    <t>Pós-Doutorado</t>
  </si>
  <si>
    <t>Pós-Doutorado Empresarial</t>
  </si>
  <si>
    <t>Produtividade em Pesquisa</t>
  </si>
  <si>
    <t>Doutorado no Exterior</t>
  </si>
  <si>
    <t>Doutorado Sanduíche no Exterior</t>
  </si>
  <si>
    <t>Apoio a Núcleos de Excelência</t>
  </si>
  <si>
    <t>Auxílio Pesquisa</t>
  </si>
  <si>
    <t>Auxílio Pesquisador Visitante</t>
  </si>
  <si>
    <t>Participação em Eventos Científicos</t>
  </si>
  <si>
    <t>Promoção de Eventos Científicos</t>
  </si>
  <si>
    <t>Ciências Agrárias</t>
  </si>
  <si>
    <t>Ciências Biológicas</t>
  </si>
  <si>
    <t>Ciências da Saúde</t>
  </si>
  <si>
    <t>Ciências Exatas e da Terra</t>
  </si>
  <si>
    <t>Ciências Humanas</t>
  </si>
  <si>
    <t>Ciências Sociais Aplicadas</t>
  </si>
  <si>
    <t>Lingüística, Letras e Artes</t>
  </si>
  <si>
    <t>Administração</t>
  </si>
  <si>
    <t>Agronomia</t>
  </si>
  <si>
    <t>Antropologia</t>
  </si>
  <si>
    <t>Arqueologia</t>
  </si>
  <si>
    <t>Arquitetura e Urbanismo</t>
  </si>
  <si>
    <t>Artes</t>
  </si>
  <si>
    <t>Astronomia</t>
  </si>
  <si>
    <t>Biofísica</t>
  </si>
  <si>
    <t>Biologia Geral</t>
  </si>
  <si>
    <t>Bioquímica</t>
  </si>
  <si>
    <t>Botânica</t>
  </si>
  <si>
    <t>Ciência da Computação</t>
  </si>
  <si>
    <t>Ciência da Informação</t>
  </si>
  <si>
    <t>Ciência e Tecnologia de Alimentos</t>
  </si>
  <si>
    <t>Comunicação</t>
  </si>
  <si>
    <t>Demografia</t>
  </si>
  <si>
    <t>Desenho Industrial</t>
  </si>
  <si>
    <t>Direito</t>
  </si>
  <si>
    <t>Ecologia</t>
  </si>
  <si>
    <t>Economia</t>
  </si>
  <si>
    <t>Educação</t>
  </si>
  <si>
    <t>Educação Física</t>
  </si>
  <si>
    <t>Enfermagem</t>
  </si>
  <si>
    <t>Engenharia Aeroespacial</t>
  </si>
  <si>
    <t>Engenharia Agrícola</t>
  </si>
  <si>
    <t>Engenharia Biomédica</t>
  </si>
  <si>
    <t>Engenharia Civil</t>
  </si>
  <si>
    <t>Engenharia de Minas</t>
  </si>
  <si>
    <t>Engenharia de Produção</t>
  </si>
  <si>
    <t>Engenharia de Transportes</t>
  </si>
  <si>
    <t>Engenharia Elétrica</t>
  </si>
  <si>
    <t>Engenharia Mecânica</t>
  </si>
  <si>
    <t>Engenharia Química</t>
  </si>
  <si>
    <t>Engenharia Sanitária</t>
  </si>
  <si>
    <t>Farmácia</t>
  </si>
  <si>
    <t>Farmacologia</t>
  </si>
  <si>
    <t>Filosofia</t>
  </si>
  <si>
    <t>Física</t>
  </si>
  <si>
    <t>Fisiologia</t>
  </si>
  <si>
    <t>Fisioterapia e Terapia Ocupacional</t>
  </si>
  <si>
    <t>Genética</t>
  </si>
  <si>
    <t>Geociências</t>
  </si>
  <si>
    <t>Geografia</t>
  </si>
  <si>
    <t>História</t>
  </si>
  <si>
    <t>Imunologia</t>
  </si>
  <si>
    <t>Letras</t>
  </si>
  <si>
    <t>Lingüística</t>
  </si>
  <si>
    <t>Matemática</t>
  </si>
  <si>
    <t>Medicina</t>
  </si>
  <si>
    <t>Medicina Veterinária</t>
  </si>
  <si>
    <t>Microbiologia</t>
  </si>
  <si>
    <t>Morfologia</t>
  </si>
  <si>
    <t>Museologia</t>
  </si>
  <si>
    <t>Nutrição</t>
  </si>
  <si>
    <t>Oceanografia</t>
  </si>
  <si>
    <t>Odontologia</t>
  </si>
  <si>
    <t>Parasitologia</t>
  </si>
  <si>
    <t>Probabilidade e Estatística</t>
  </si>
  <si>
    <t>Psicologia</t>
  </si>
  <si>
    <t>Química</t>
  </si>
  <si>
    <t>Saúde Coletiva</t>
  </si>
  <si>
    <t>Serviço Social</t>
  </si>
  <si>
    <t>Sociologia</t>
  </si>
  <si>
    <t>Zoologia</t>
  </si>
  <si>
    <t>Zootecnia</t>
  </si>
  <si>
    <t>Prefeitura Municipal de Campina Grande</t>
  </si>
  <si>
    <t>Universidade Federal de Campina Grande</t>
  </si>
  <si>
    <t>Especialista Visitante</t>
  </si>
  <si>
    <t>Engenharias</t>
  </si>
  <si>
    <t>Ciência Política</t>
  </si>
  <si>
    <t>Biotecnologia</t>
  </si>
  <si>
    <t>Ciências</t>
  </si>
  <si>
    <t>Planejamento Urbano e Regional</t>
  </si>
  <si>
    <t>Faculdades Integradas de Patos</t>
  </si>
  <si>
    <t>Economia Doméstica</t>
  </si>
  <si>
    <t>Engenharia de Materiais e Metalúrgica</t>
  </si>
  <si>
    <t>Recursos Florestais e Engenharia Florestal</t>
  </si>
  <si>
    <t>Recursos Pesqueiros e Engenharia de Pesca</t>
  </si>
  <si>
    <t>Turismo</t>
  </si>
  <si>
    <t>Lubeclean Distribuidora e Purificadora de Lubrificantes Ltda</t>
  </si>
  <si>
    <t>Pion Tecnologia</t>
  </si>
  <si>
    <t>Iniciação Científica Júnior</t>
  </si>
  <si>
    <t>Outra</t>
  </si>
  <si>
    <t>Bolsas no País</t>
  </si>
  <si>
    <t xml:space="preserve">Bolsas no Exterior </t>
  </si>
  <si>
    <t>Fonoaudiologia</t>
  </si>
  <si>
    <t>Teologia</t>
  </si>
  <si>
    <t>BENTONISA - Bentonita do Nordeste</t>
  </si>
  <si>
    <t>Japungu Agroindustrial</t>
  </si>
  <si>
    <t>Sociedade Brasileira de Farmacognosia</t>
  </si>
  <si>
    <t>Vsoft Tecnologia</t>
  </si>
  <si>
    <t xml:space="preserve">(1) O nº de bolsas-ano representa a média aritmética do nº de mensalidades pagas de janeiro a dezembro: nº de mensalidades pagas no ano/12 meses = número </t>
  </si>
  <si>
    <t xml:space="preserve">de bolsas-ano. Desta forma, o número de bolsas pode ser fracionário. Exemplo: 18 mensalidades/12 meses = 1,5 bolsas-ano. </t>
  </si>
  <si>
    <t>(2) Bolsas no país: UF de destino; Bolsas no exterior: UF da instituição de vínculo; Fomento: UF de destino e, no caso de eventos, UF da origem.</t>
  </si>
  <si>
    <t>(1) Bolsas no país: UF de destino; Bolsas no exterior: UF da instituição de vínculo; Fomento: UF de destino e, no caso de eventos, UF da origem.</t>
  </si>
  <si>
    <t>Apoio à Difusão do Conhecimento</t>
  </si>
  <si>
    <t>Iniciação ao Extensionismo</t>
  </si>
  <si>
    <t>Tecnologia da Informação e Comunicação</t>
  </si>
  <si>
    <t>Tecnologias para o Desenvolvimento Sustentável</t>
  </si>
  <si>
    <t>Prefeitura Municipal de Patos</t>
  </si>
  <si>
    <t>Signove Tecnologia</t>
  </si>
  <si>
    <t>Silibrina Tecnologia</t>
  </si>
  <si>
    <t>Graduação Sanduíche no Exterior</t>
  </si>
  <si>
    <t>Não informado</t>
  </si>
  <si>
    <t>Áreas Tecnológicas de Física e Matemática</t>
  </si>
  <si>
    <t>Áreas Tecnológicas de Química e Geociências</t>
  </si>
  <si>
    <t>Biodiversidade e Recursos Naturais</t>
  </si>
  <si>
    <t>Ciências Ambientais</t>
  </si>
  <si>
    <t>Ciências Sociais</t>
  </si>
  <si>
    <t>Desenvolvimento e Inovação Tecnológica em Biologia</t>
  </si>
  <si>
    <t>Divulgação Científica</t>
  </si>
  <si>
    <t>Energia</t>
  </si>
  <si>
    <t>Engenharia Mecatrônica</t>
  </si>
  <si>
    <t>Estudos Sociais</t>
  </si>
  <si>
    <t>Microeletrônica</t>
  </si>
  <si>
    <t>Multidisciplinar</t>
  </si>
  <si>
    <t>Química Industrial</t>
  </si>
  <si>
    <t>Robótica, Mecatrônica e Automação</t>
  </si>
  <si>
    <t>Tecnologia e Inovação</t>
  </si>
  <si>
    <t>Tecnologias Ambientais</t>
  </si>
  <si>
    <t>Centro de Ensino Superior e Desenvolvimento</t>
  </si>
  <si>
    <t>Não informada</t>
  </si>
  <si>
    <t>Desenvolvimento Tecnológico e Industrial</t>
  </si>
  <si>
    <t>Doutorado Sanduíche</t>
  </si>
  <si>
    <t>Iniciação Tecnológica</t>
  </si>
  <si>
    <t>Pesquisador Visitante Especial</t>
  </si>
  <si>
    <t>Produtividade Desenv. Tecn. e Ext. Inovadora</t>
  </si>
  <si>
    <t>Pós-Doutorado Exterior</t>
  </si>
  <si>
    <t>Apoio à Editoração</t>
  </si>
  <si>
    <t>Apoio a Especialista Visitante</t>
  </si>
  <si>
    <t>Apoio ao Desenvolvimento C&amp;T e à Competitividade</t>
  </si>
  <si>
    <t>Bioética</t>
  </si>
  <si>
    <t>Biomedicina</t>
  </si>
  <si>
    <t>Engenharia de Energia</t>
  </si>
  <si>
    <t>Relações Internacionais</t>
  </si>
  <si>
    <t>Tecnologias Educacionais e Sociais</t>
  </si>
  <si>
    <t>Tecnologias Médicas e da Saúde</t>
  </si>
  <si>
    <t>PEGMATECH</t>
  </si>
  <si>
    <t>REDESOFT Sistemas</t>
  </si>
  <si>
    <t>CNPq - Fomento à pesquisa: número de projetos e investimentos segundo modalidade - 2006-2014</t>
  </si>
  <si>
    <t>CNPq - Bolsas no exterior: número de bolsas-ano (1) e investimentos segundo modalidade - 2006-2014</t>
  </si>
  <si>
    <t>CNPq - Bolsas no país: número de bolsas-ano (1) e investimentos segundo modalidade - 2006-2014</t>
  </si>
  <si>
    <t>CNPq - Investimentos realizados em bolsas e no fomento à pesquisa segundo grande área do conhecimento - 2006-2014</t>
  </si>
  <si>
    <t>CNPq - Investimentos realizados em bolsas e no fomento à pesquisa segundo área do conhecimento - 2006-2014</t>
  </si>
  <si>
    <t>CNPq - Investimentos realizados em bolsas e no fomento à pesquisa segundo instituição - 2006-2014</t>
  </si>
  <si>
    <t>Atração de Jovens Talentos</t>
  </si>
  <si>
    <t>Desenvolvimento Tecnológico em TIC's</t>
  </si>
  <si>
    <t>Agencia Executiva de Gestao das Aguas do Estado da PB</t>
  </si>
  <si>
    <t>ASSOCIACAO PARA O DESENVOLVIMENTO DA CIENCIA E TECNOLOGIA</t>
  </si>
  <si>
    <t>Centro de Desenvolvimento, Difusao e Apoio Comunitario</t>
  </si>
  <si>
    <t>Centro Universitario de Joao Pessoa</t>
  </si>
  <si>
    <t>Choice Inteligencia Digital</t>
  </si>
  <si>
    <t>Datasonic Industria e Distribuicao de Eletronicos</t>
  </si>
  <si>
    <t>Empresa Brasileira de Pesquisa Agropecuaria</t>
  </si>
  <si>
    <t>Empresa Estadual de Pesquisa Agropecuaria da Paraiba</t>
  </si>
  <si>
    <t>Faculdade de Ciencias Medicas da Paraiba</t>
  </si>
  <si>
    <t>Federacao das Industrias do Estado da Paraiba</t>
  </si>
  <si>
    <t>Fundacao Casa de Jose Americo</t>
  </si>
  <si>
    <t>Fundacao de Apoio a Pesquisa do Estado da Paraiba</t>
  </si>
  <si>
    <t>Fundacao Parque Tecnologico da Paraiba</t>
  </si>
  <si>
    <t>Fundacao Pedro Americo</t>
  </si>
  <si>
    <t>Ideen Solucoes em Informatica ltdapo</t>
  </si>
  <si>
    <t>Instituto de Desenvolvimento e Estudos Farmaceuticos</t>
  </si>
  <si>
    <t>Instituto de Estudos Avancados em Comunicacoes</t>
  </si>
  <si>
    <t>Instituto de Estudos em Computacao e Informacao Quanticas</t>
  </si>
  <si>
    <t>Instituto Federal de Educacao, Ciencia e Tecnologia da Paraiba</t>
  </si>
  <si>
    <t>Instituto Nacional do Semiarido</t>
  </si>
  <si>
    <t>Nyx Tecnologia da Informacao</t>
  </si>
  <si>
    <t>Pactus Solucoes em Desenvolvimento de Software</t>
  </si>
  <si>
    <t>Prefeitura Municipal de Joao Pessoa</t>
  </si>
  <si>
    <t>Secretaria de Estado do Desenvolvimento Agropecuario e da Pesca</t>
  </si>
  <si>
    <t>Secretaria de Saude - Fundo Municipal de Saude de Campina Grande</t>
  </si>
  <si>
    <t>SENAI - Departamento Regional da Paraiba</t>
  </si>
  <si>
    <t>Suna Engenharia</t>
  </si>
  <si>
    <t>Universidade Estadual da Paraiba</t>
  </si>
  <si>
    <t>Universidade Federal da Paraiba</t>
  </si>
  <si>
    <t>YUPI Studios</t>
  </si>
</sst>
</file>

<file path=xl/styles.xml><?xml version="1.0" encoding="utf-8"?>
<styleSheet xmlns="http://schemas.openxmlformats.org/spreadsheetml/2006/main">
  <numFmts count="30">
    <numFmt numFmtId="5" formatCode="&quot; &quot;\ #,##0;\-&quot; &quot;\ #,##0"/>
    <numFmt numFmtId="6" formatCode="&quot; &quot;\ #,##0;[Red]\-&quot; &quot;\ #,##0"/>
    <numFmt numFmtId="7" formatCode="&quot; &quot;\ #,##0.00;\-&quot; &quot;\ #,##0.00"/>
    <numFmt numFmtId="8" formatCode="&quot; &quot;\ #,##0.00;[Red]\-&quot; &quot;\ #,##0.00"/>
    <numFmt numFmtId="42" formatCode="_-&quot; &quot;\ * #,##0_-;\-&quot; &quot;\ * #,##0_-;_-&quot; &quot;\ * &quot;-&quot;_-;_-@_-"/>
    <numFmt numFmtId="41" formatCode="_-* #,##0_-;\-* #,##0_-;_-* &quot;-&quot;_-;_-@_-"/>
    <numFmt numFmtId="44" formatCode="_-&quot; &quot;\ * #,##0.00_-;\-&quot; &quot;\ * #,##0.00_-;_-&quot; 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  <numFmt numFmtId="179" formatCode="_(* #,##0.0_);_(* \(#,##0.0\);_(* &quot;-&quot;??_);_(@_)"/>
    <numFmt numFmtId="180" formatCode="_(* #,##0_);_(* \(#,##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0.0"/>
    <numFmt numFmtId="185" formatCode="#,##0;[Red]#,##0"/>
  </numFmts>
  <fonts count="4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medium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1" fillId="0" borderId="1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2" xfId="0" applyNumberFormat="1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 applyProtection="1">
      <alignment/>
      <protection/>
    </xf>
    <xf numFmtId="3" fontId="1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180" fontId="2" fillId="0" borderId="0" xfId="53" applyNumberFormat="1" applyFont="1" applyAlignment="1">
      <alignment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 vertical="center"/>
    </xf>
    <xf numFmtId="1" fontId="1" fillId="0" borderId="13" xfId="0" applyNumberFormat="1" applyFont="1" applyFill="1" applyBorder="1" applyAlignment="1" applyProtection="1">
      <alignment horizontal="center"/>
      <protection/>
    </xf>
    <xf numFmtId="1" fontId="1" fillId="0" borderId="14" xfId="0" applyNumberFormat="1" applyFont="1" applyFill="1" applyBorder="1" applyAlignment="1" applyProtection="1">
      <alignment horizontal="center"/>
      <protection/>
    </xf>
    <xf numFmtId="1" fontId="1" fillId="0" borderId="15" xfId="0" applyNumberFormat="1" applyFont="1" applyFill="1" applyBorder="1" applyAlignment="1" applyProtection="1">
      <alignment horizontal="center"/>
      <protection/>
    </xf>
    <xf numFmtId="3" fontId="1" fillId="0" borderId="16" xfId="0" applyNumberFormat="1" applyFont="1" applyBorder="1" applyAlignment="1">
      <alignment/>
    </xf>
    <xf numFmtId="1" fontId="1" fillId="0" borderId="17" xfId="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/>
    </xf>
    <xf numFmtId="4" fontId="4" fillId="0" borderId="0" xfId="0" applyNumberFormat="1" applyFont="1" applyFill="1" applyBorder="1" applyAlignment="1" applyProtection="1">
      <alignment/>
      <protection/>
    </xf>
    <xf numFmtId="3" fontId="1" fillId="0" borderId="12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18" xfId="0" applyNumberFormat="1" applyFont="1" applyFill="1" applyBorder="1" applyAlignment="1" applyProtection="1">
      <alignment/>
      <protection/>
    </xf>
    <xf numFmtId="3" fontId="2" fillId="0" borderId="19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1" fillId="0" borderId="22" xfId="0" applyNumberFormat="1" applyFont="1" applyFill="1" applyBorder="1" applyAlignment="1" applyProtection="1">
      <alignment horizontal="right"/>
      <protection/>
    </xf>
    <xf numFmtId="0" fontId="0" fillId="0" borderId="22" xfId="0" applyBorder="1" applyAlignment="1">
      <alignment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3" fontId="44" fillId="0" borderId="19" xfId="0" applyNumberFormat="1" applyFont="1" applyBorder="1" applyAlignment="1">
      <alignment/>
    </xf>
    <xf numFmtId="3" fontId="44" fillId="0" borderId="27" xfId="53" applyNumberFormat="1" applyFont="1" applyBorder="1" applyAlignment="1">
      <alignment/>
    </xf>
    <xf numFmtId="3" fontId="44" fillId="0" borderId="28" xfId="53" applyNumberFormat="1" applyFont="1" applyBorder="1" applyAlignment="1">
      <alignment/>
    </xf>
    <xf numFmtId="3" fontId="44" fillId="0" borderId="19" xfId="53" applyNumberFormat="1" applyFont="1" applyBorder="1" applyAlignment="1">
      <alignment/>
    </xf>
    <xf numFmtId="185" fontId="44" fillId="0" borderId="19" xfId="0" applyNumberFormat="1" applyFont="1" applyBorder="1" applyAlignment="1">
      <alignment/>
    </xf>
    <xf numFmtId="185" fontId="44" fillId="0" borderId="27" xfId="53" applyNumberFormat="1" applyFont="1" applyBorder="1" applyAlignment="1">
      <alignment/>
    </xf>
    <xf numFmtId="185" fontId="44" fillId="0" borderId="28" xfId="53" applyNumberFormat="1" applyFont="1" applyBorder="1" applyAlignment="1">
      <alignment/>
    </xf>
    <xf numFmtId="185" fontId="44" fillId="0" borderId="19" xfId="53" applyNumberFormat="1" applyFont="1" applyBorder="1" applyAlignment="1">
      <alignment/>
    </xf>
    <xf numFmtId="3" fontId="44" fillId="0" borderId="29" xfId="0" applyNumberFormat="1" applyFont="1" applyBorder="1" applyAlignment="1">
      <alignment/>
    </xf>
    <xf numFmtId="3" fontId="44" fillId="0" borderId="30" xfId="53" applyNumberFormat="1" applyFont="1" applyBorder="1" applyAlignment="1">
      <alignment/>
    </xf>
    <xf numFmtId="3" fontId="44" fillId="0" borderId="31" xfId="53" applyNumberFormat="1" applyFont="1" applyBorder="1" applyAlignment="1">
      <alignment/>
    </xf>
    <xf numFmtId="3" fontId="44" fillId="0" borderId="29" xfId="53" applyNumberFormat="1" applyFont="1" applyBorder="1" applyAlignment="1">
      <alignment/>
    </xf>
    <xf numFmtId="185" fontId="44" fillId="0" borderId="32" xfId="53" applyNumberFormat="1" applyFont="1" applyBorder="1" applyAlignment="1">
      <alignment/>
    </xf>
    <xf numFmtId="0" fontId="1" fillId="0" borderId="33" xfId="0" applyNumberFormat="1" applyFont="1" applyFill="1" applyBorder="1" applyAlignment="1" applyProtection="1">
      <alignment horizontal="center"/>
      <protection/>
    </xf>
    <xf numFmtId="0" fontId="1" fillId="0" borderId="34" xfId="0" applyNumberFormat="1" applyFont="1" applyFill="1" applyBorder="1" applyAlignment="1" applyProtection="1">
      <alignment horizontal="center"/>
      <protection/>
    </xf>
    <xf numFmtId="0" fontId="1" fillId="0" borderId="35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32" xfId="0" applyNumberFormat="1" applyFont="1" applyFill="1" applyBorder="1" applyAlignment="1" applyProtection="1">
      <alignment horizontal="center"/>
      <protection/>
    </xf>
    <xf numFmtId="0" fontId="1" fillId="0" borderId="3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35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33.57421875" style="0" customWidth="1"/>
    <col min="2" max="2" width="4.8515625" style="0" bestFit="1" customWidth="1"/>
    <col min="3" max="3" width="5.7109375" style="0" bestFit="1" customWidth="1"/>
    <col min="4" max="4" width="4.8515625" style="0" bestFit="1" customWidth="1"/>
    <col min="5" max="5" width="5.7109375" style="0" bestFit="1" customWidth="1"/>
    <col min="6" max="6" width="4.8515625" style="0" bestFit="1" customWidth="1"/>
    <col min="7" max="7" width="5.7109375" style="0" bestFit="1" customWidth="1"/>
    <col min="8" max="8" width="4.8515625" style="0" bestFit="1" customWidth="1"/>
    <col min="9" max="9" width="5.7109375" style="0" bestFit="1" customWidth="1"/>
    <col min="10" max="10" width="4.8515625" style="0" bestFit="1" customWidth="1"/>
    <col min="11" max="11" width="5.7109375" style="0" bestFit="1" customWidth="1"/>
    <col min="12" max="12" width="4.8515625" style="0" bestFit="1" customWidth="1"/>
    <col min="13" max="13" width="5.7109375" style="0" bestFit="1" customWidth="1"/>
    <col min="14" max="14" width="4.8515625" style="0" bestFit="1" customWidth="1"/>
    <col min="15" max="15" width="5.7109375" style="0" bestFit="1" customWidth="1"/>
    <col min="16" max="16" width="4.8515625" style="0" bestFit="1" customWidth="1"/>
    <col min="17" max="17" width="5.7109375" style="0" bestFit="1" customWidth="1"/>
    <col min="18" max="18" width="4.8515625" style="0" bestFit="1" customWidth="1"/>
    <col min="19" max="19" width="5.7109375" style="0" customWidth="1"/>
  </cols>
  <sheetData>
    <row r="1" ht="12.75" customHeight="1">
      <c r="A1" s="7" t="s">
        <v>182</v>
      </c>
    </row>
    <row r="2" spans="1:19" ht="12.75" customHeight="1" thickBot="1">
      <c r="A2" s="11" t="s">
        <v>13</v>
      </c>
      <c r="B2" s="44"/>
      <c r="C2" s="44"/>
      <c r="D2" s="44"/>
      <c r="E2" s="43"/>
      <c r="F2" s="44"/>
      <c r="G2" s="43"/>
      <c r="H2" s="44"/>
      <c r="I2" s="43"/>
      <c r="J2" s="44"/>
      <c r="K2" s="43"/>
      <c r="L2" s="44"/>
      <c r="M2" s="43"/>
      <c r="N2" s="44"/>
      <c r="O2" s="43"/>
      <c r="P2" s="44"/>
      <c r="Q2" s="43"/>
      <c r="R2" s="44"/>
      <c r="S2" s="43" t="s">
        <v>8</v>
      </c>
    </row>
    <row r="3" spans="1:19" ht="12" customHeight="1">
      <c r="A3" s="69" t="s">
        <v>1</v>
      </c>
      <c r="B3" s="64">
        <v>2006</v>
      </c>
      <c r="C3" s="68"/>
      <c r="D3" s="64">
        <v>2007</v>
      </c>
      <c r="E3" s="68"/>
      <c r="F3" s="65">
        <v>2008</v>
      </c>
      <c r="G3" s="65"/>
      <c r="H3" s="64">
        <v>2009</v>
      </c>
      <c r="I3" s="65"/>
      <c r="J3" s="64">
        <v>2010</v>
      </c>
      <c r="K3" s="65"/>
      <c r="L3" s="64">
        <v>2011</v>
      </c>
      <c r="M3" s="65"/>
      <c r="N3" s="64">
        <v>2012</v>
      </c>
      <c r="O3" s="65"/>
      <c r="P3" s="64">
        <v>2013</v>
      </c>
      <c r="Q3" s="65"/>
      <c r="R3" s="64">
        <v>2014</v>
      </c>
      <c r="S3" s="65"/>
    </row>
    <row r="4" spans="1:19" ht="12" customHeight="1">
      <c r="A4" s="70"/>
      <c r="B4" s="27" t="s">
        <v>9</v>
      </c>
      <c r="C4" s="28" t="s">
        <v>2</v>
      </c>
      <c r="D4" s="27" t="s">
        <v>9</v>
      </c>
      <c r="E4" s="28" t="s">
        <v>2</v>
      </c>
      <c r="F4" s="31" t="s">
        <v>9</v>
      </c>
      <c r="G4" s="29" t="s">
        <v>2</v>
      </c>
      <c r="H4" s="27" t="s">
        <v>9</v>
      </c>
      <c r="I4" s="29" t="s">
        <v>2</v>
      </c>
      <c r="J4" s="27" t="s">
        <v>9</v>
      </c>
      <c r="K4" s="29" t="s">
        <v>2</v>
      </c>
      <c r="L4" s="27" t="s">
        <v>9</v>
      </c>
      <c r="M4" s="29" t="s">
        <v>2</v>
      </c>
      <c r="N4" s="27" t="s">
        <v>9</v>
      </c>
      <c r="O4" s="29" t="s">
        <v>2</v>
      </c>
      <c r="P4" s="27" t="s">
        <v>9</v>
      </c>
      <c r="Q4" s="29" t="s">
        <v>2</v>
      </c>
      <c r="R4" s="27" t="s">
        <v>9</v>
      </c>
      <c r="S4" s="29" t="s">
        <v>2</v>
      </c>
    </row>
    <row r="5" spans="1:19" ht="12" customHeight="1">
      <c r="A5" s="51" t="s">
        <v>136</v>
      </c>
      <c r="B5" s="52"/>
      <c r="C5" s="53"/>
      <c r="D5" s="52"/>
      <c r="E5" s="53"/>
      <c r="F5" s="54"/>
      <c r="G5" s="54"/>
      <c r="H5" s="52"/>
      <c r="I5" s="53"/>
      <c r="J5" s="54"/>
      <c r="K5" s="54"/>
      <c r="L5" s="52">
        <v>31.83</v>
      </c>
      <c r="M5" s="53">
        <v>97.566</v>
      </c>
      <c r="N5" s="54">
        <v>4.92</v>
      </c>
      <c r="O5" s="54">
        <v>14.2485</v>
      </c>
      <c r="P5" s="52">
        <v>3</v>
      </c>
      <c r="Q5" s="54">
        <v>11.592</v>
      </c>
      <c r="R5" s="52">
        <v>0.17</v>
      </c>
      <c r="S5" s="54">
        <v>0.966</v>
      </c>
    </row>
    <row r="6" spans="1:19" ht="12" customHeight="1">
      <c r="A6" s="51" t="s">
        <v>15</v>
      </c>
      <c r="B6" s="52">
        <v>32.17</v>
      </c>
      <c r="C6" s="53">
        <v>146.9117</v>
      </c>
      <c r="D6" s="52">
        <v>36.25</v>
      </c>
      <c r="E6" s="53">
        <v>159.59859</v>
      </c>
      <c r="F6" s="54">
        <v>40.08</v>
      </c>
      <c r="G6" s="54">
        <v>174.13063</v>
      </c>
      <c r="H6" s="52">
        <v>63.5</v>
      </c>
      <c r="I6" s="53">
        <v>275.99959</v>
      </c>
      <c r="J6" s="54">
        <v>52.08</v>
      </c>
      <c r="K6" s="54">
        <v>276.46943</v>
      </c>
      <c r="L6" s="52">
        <v>43.58</v>
      </c>
      <c r="M6" s="53">
        <v>240.55</v>
      </c>
      <c r="N6" s="54">
        <v>40</v>
      </c>
      <c r="O6" s="54">
        <v>219.15</v>
      </c>
      <c r="P6" s="52">
        <v>16.5</v>
      </c>
      <c r="Q6" s="54">
        <v>96.75</v>
      </c>
      <c r="R6" s="52">
        <v>32.42</v>
      </c>
      <c r="S6" s="54">
        <v>179.45</v>
      </c>
    </row>
    <row r="7" spans="1:19" ht="12" customHeight="1">
      <c r="A7" s="51" t="s">
        <v>16</v>
      </c>
      <c r="B7" s="52">
        <v>0.33</v>
      </c>
      <c r="C7" s="53">
        <v>0.96604</v>
      </c>
      <c r="D7" s="52">
        <v>3.92</v>
      </c>
      <c r="E7" s="53">
        <v>16.90547</v>
      </c>
      <c r="F7" s="54">
        <v>19.42</v>
      </c>
      <c r="G7" s="54">
        <v>83.31984</v>
      </c>
      <c r="H7" s="52">
        <v>23.08</v>
      </c>
      <c r="I7" s="53">
        <v>94.18777</v>
      </c>
      <c r="J7" s="54">
        <v>29.75</v>
      </c>
      <c r="K7" s="54">
        <v>141.86868</v>
      </c>
      <c r="L7" s="52">
        <v>26.75</v>
      </c>
      <c r="M7" s="53">
        <v>146.85</v>
      </c>
      <c r="N7" s="54">
        <v>22.08</v>
      </c>
      <c r="O7" s="54">
        <v>118.3</v>
      </c>
      <c r="P7" s="52">
        <v>89.33</v>
      </c>
      <c r="Q7" s="54">
        <v>522.15</v>
      </c>
      <c r="R7" s="52">
        <v>158.42</v>
      </c>
      <c r="S7" s="54">
        <v>994.25</v>
      </c>
    </row>
    <row r="8" spans="1:19" ht="12" customHeight="1">
      <c r="A8" s="51" t="s">
        <v>186</v>
      </c>
      <c r="B8" s="52"/>
      <c r="C8" s="53"/>
      <c r="D8" s="52"/>
      <c r="E8" s="53"/>
      <c r="F8" s="54"/>
      <c r="G8" s="54"/>
      <c r="H8" s="52"/>
      <c r="I8" s="53"/>
      <c r="J8" s="54"/>
      <c r="K8" s="54"/>
      <c r="L8" s="52"/>
      <c r="M8" s="53"/>
      <c r="N8" s="54"/>
      <c r="O8" s="54"/>
      <c r="P8" s="52"/>
      <c r="Q8" s="54"/>
      <c r="R8" s="52">
        <v>1.67</v>
      </c>
      <c r="S8" s="54">
        <v>86.1</v>
      </c>
    </row>
    <row r="9" spans="1:19" ht="12" customHeight="1">
      <c r="A9" s="51" t="s">
        <v>17</v>
      </c>
      <c r="B9" s="52">
        <v>48.25</v>
      </c>
      <c r="C9" s="53">
        <v>1699.17199</v>
      </c>
      <c r="D9" s="52">
        <v>26.88</v>
      </c>
      <c r="E9" s="53">
        <v>1013.89424</v>
      </c>
      <c r="F9" s="54">
        <v>7.92</v>
      </c>
      <c r="G9" s="54">
        <v>330.81912</v>
      </c>
      <c r="H9" s="52">
        <v>6.72</v>
      </c>
      <c r="I9" s="53">
        <v>280.60178</v>
      </c>
      <c r="J9" s="54">
        <v>5.63</v>
      </c>
      <c r="K9" s="54">
        <v>203.4</v>
      </c>
      <c r="L9" s="52">
        <v>1.38</v>
      </c>
      <c r="M9" s="53">
        <v>46.2</v>
      </c>
      <c r="N9" s="54">
        <v>0.33</v>
      </c>
      <c r="O9" s="54">
        <v>11.2</v>
      </c>
      <c r="P9" s="52"/>
      <c r="Q9" s="54"/>
      <c r="R9" s="52">
        <v>10.4</v>
      </c>
      <c r="S9" s="54">
        <v>636.2</v>
      </c>
    </row>
    <row r="10" spans="1:19" ht="12" customHeight="1">
      <c r="A10" s="51" t="s">
        <v>163</v>
      </c>
      <c r="B10" s="52">
        <v>41.83</v>
      </c>
      <c r="C10" s="53">
        <v>554.66429</v>
      </c>
      <c r="D10" s="52">
        <v>54.08</v>
      </c>
      <c r="E10" s="53">
        <v>778.02241</v>
      </c>
      <c r="F10" s="54">
        <v>44.17</v>
      </c>
      <c r="G10" s="54">
        <v>773.91693</v>
      </c>
      <c r="H10" s="52">
        <v>40.33</v>
      </c>
      <c r="I10" s="53">
        <v>784.06227</v>
      </c>
      <c r="J10" s="54">
        <v>38.21</v>
      </c>
      <c r="K10" s="54">
        <v>688.75641</v>
      </c>
      <c r="L10" s="52">
        <v>44.52</v>
      </c>
      <c r="M10" s="53">
        <v>926.30059</v>
      </c>
      <c r="N10" s="54">
        <v>48.22</v>
      </c>
      <c r="O10" s="54">
        <v>1225.74598</v>
      </c>
      <c r="P10" s="52">
        <v>67.33</v>
      </c>
      <c r="Q10" s="54">
        <v>1757.38055</v>
      </c>
      <c r="R10" s="52">
        <v>88.53</v>
      </c>
      <c r="S10" s="54">
        <v>2450.73865</v>
      </c>
    </row>
    <row r="11" spans="1:19" ht="12" customHeight="1">
      <c r="A11" s="51" t="s">
        <v>187</v>
      </c>
      <c r="B11" s="52"/>
      <c r="C11" s="53"/>
      <c r="D11" s="52"/>
      <c r="E11" s="53"/>
      <c r="F11" s="54"/>
      <c r="G11" s="54"/>
      <c r="H11" s="52"/>
      <c r="I11" s="53"/>
      <c r="J11" s="54"/>
      <c r="K11" s="54"/>
      <c r="L11" s="52"/>
      <c r="M11" s="53"/>
      <c r="N11" s="54"/>
      <c r="O11" s="54"/>
      <c r="P11" s="52"/>
      <c r="Q11" s="54"/>
      <c r="R11" s="52">
        <v>0.75</v>
      </c>
      <c r="S11" s="54">
        <v>36.5</v>
      </c>
    </row>
    <row r="12" spans="1:19" ht="12" customHeight="1">
      <c r="A12" s="51" t="s">
        <v>18</v>
      </c>
      <c r="B12" s="52">
        <v>120.08</v>
      </c>
      <c r="C12" s="53">
        <v>2465.3358</v>
      </c>
      <c r="D12" s="52">
        <v>133</v>
      </c>
      <c r="E12" s="53">
        <v>2861.194</v>
      </c>
      <c r="F12" s="54">
        <v>144.75</v>
      </c>
      <c r="G12" s="54">
        <v>3530.9302</v>
      </c>
      <c r="H12" s="52">
        <v>158.67</v>
      </c>
      <c r="I12" s="53">
        <v>4181.13229</v>
      </c>
      <c r="J12" s="54">
        <v>171.02</v>
      </c>
      <c r="K12" s="54">
        <v>4483.238</v>
      </c>
      <c r="L12" s="52">
        <v>199.5</v>
      </c>
      <c r="M12" s="53">
        <v>5250.49034</v>
      </c>
      <c r="N12" s="54">
        <v>189.67</v>
      </c>
      <c r="O12" s="54">
        <v>5207.97562</v>
      </c>
      <c r="P12" s="52">
        <v>165.17</v>
      </c>
      <c r="Q12" s="54">
        <v>5045.88417</v>
      </c>
      <c r="R12" s="52">
        <v>155.25</v>
      </c>
      <c r="S12" s="54">
        <v>4838.71333</v>
      </c>
    </row>
    <row r="13" spans="1:19" ht="12" customHeight="1">
      <c r="A13" s="51" t="s">
        <v>164</v>
      </c>
      <c r="B13" s="52"/>
      <c r="C13" s="53"/>
      <c r="D13" s="52"/>
      <c r="E13" s="53"/>
      <c r="F13" s="54"/>
      <c r="G13" s="54"/>
      <c r="H13" s="52"/>
      <c r="I13" s="53"/>
      <c r="J13" s="54"/>
      <c r="K13" s="54"/>
      <c r="L13" s="52"/>
      <c r="M13" s="53"/>
      <c r="N13" s="54">
        <v>0.58</v>
      </c>
      <c r="O13" s="54">
        <v>15.57932</v>
      </c>
      <c r="P13" s="52">
        <v>0.79</v>
      </c>
      <c r="Q13" s="54">
        <v>21.93804</v>
      </c>
      <c r="R13" s="52">
        <v>0.33</v>
      </c>
      <c r="S13" s="54">
        <v>8.8</v>
      </c>
    </row>
    <row r="14" spans="1:19" ht="12" customHeight="1">
      <c r="A14" s="51" t="s">
        <v>108</v>
      </c>
      <c r="B14" s="52"/>
      <c r="C14" s="53"/>
      <c r="D14" s="52">
        <v>0.83</v>
      </c>
      <c r="E14" s="53">
        <v>27.95386</v>
      </c>
      <c r="F14" s="54">
        <v>0.58</v>
      </c>
      <c r="G14" s="54">
        <v>23.96044</v>
      </c>
      <c r="H14" s="52"/>
      <c r="I14" s="53"/>
      <c r="J14" s="54">
        <v>0.25</v>
      </c>
      <c r="K14" s="54">
        <v>12.36054</v>
      </c>
      <c r="L14" s="52"/>
      <c r="M14" s="53"/>
      <c r="N14" s="54">
        <v>0.08</v>
      </c>
      <c r="O14" s="54">
        <v>4.12018</v>
      </c>
      <c r="P14" s="52"/>
      <c r="Q14" s="54"/>
      <c r="R14" s="52"/>
      <c r="S14" s="54"/>
    </row>
    <row r="15" spans="1:19" ht="12" customHeight="1">
      <c r="A15" s="51" t="s">
        <v>19</v>
      </c>
      <c r="B15" s="52">
        <v>0.25</v>
      </c>
      <c r="C15" s="53">
        <v>3.3</v>
      </c>
      <c r="D15" s="52">
        <v>8.83</v>
      </c>
      <c r="E15" s="53">
        <v>80.376</v>
      </c>
      <c r="F15" s="54">
        <v>23.58</v>
      </c>
      <c r="G15" s="54">
        <v>283.46144</v>
      </c>
      <c r="H15" s="52">
        <v>23.92</v>
      </c>
      <c r="I15" s="53">
        <v>324.89362</v>
      </c>
      <c r="J15" s="54">
        <v>29.83</v>
      </c>
      <c r="K15" s="54">
        <v>392.88021</v>
      </c>
      <c r="L15" s="52">
        <v>36.82</v>
      </c>
      <c r="M15" s="53">
        <v>476.60715</v>
      </c>
      <c r="N15" s="54">
        <v>16.58</v>
      </c>
      <c r="O15" s="54">
        <v>263.63531</v>
      </c>
      <c r="P15" s="52">
        <v>15.25</v>
      </c>
      <c r="Q15" s="54">
        <v>256.64103</v>
      </c>
      <c r="R15" s="52">
        <v>29.83</v>
      </c>
      <c r="S15" s="54">
        <v>521.48</v>
      </c>
    </row>
    <row r="16" spans="1:19" ht="12" customHeight="1">
      <c r="A16" s="51" t="s">
        <v>20</v>
      </c>
      <c r="B16" s="52">
        <v>3.46</v>
      </c>
      <c r="C16" s="53">
        <v>171.6</v>
      </c>
      <c r="D16" s="52">
        <v>2.5</v>
      </c>
      <c r="E16" s="53">
        <v>131.3</v>
      </c>
      <c r="F16" s="54">
        <v>10.58</v>
      </c>
      <c r="G16" s="54">
        <v>484.4</v>
      </c>
      <c r="H16" s="52">
        <v>7.92</v>
      </c>
      <c r="I16" s="53">
        <v>340.1</v>
      </c>
      <c r="J16" s="54">
        <v>11.25</v>
      </c>
      <c r="K16" s="54">
        <v>429.8</v>
      </c>
      <c r="L16" s="52">
        <v>15.67</v>
      </c>
      <c r="M16" s="53">
        <v>588.7</v>
      </c>
      <c r="N16" s="54">
        <v>11.78</v>
      </c>
      <c r="O16" s="54">
        <v>396.1</v>
      </c>
      <c r="P16" s="52">
        <v>18.6</v>
      </c>
      <c r="Q16" s="54">
        <v>483.9</v>
      </c>
      <c r="R16" s="52">
        <v>33.83</v>
      </c>
      <c r="S16" s="54">
        <v>992.8</v>
      </c>
    </row>
    <row r="17" spans="1:19" ht="12" customHeight="1">
      <c r="A17" s="51" t="s">
        <v>137</v>
      </c>
      <c r="B17" s="52"/>
      <c r="C17" s="53"/>
      <c r="D17" s="52"/>
      <c r="E17" s="53"/>
      <c r="F17" s="54"/>
      <c r="G17" s="54"/>
      <c r="H17" s="52"/>
      <c r="I17" s="53"/>
      <c r="J17" s="54"/>
      <c r="K17" s="54"/>
      <c r="L17" s="52">
        <v>22.67</v>
      </c>
      <c r="M17" s="53">
        <v>97.92</v>
      </c>
      <c r="N17" s="54">
        <v>16.75</v>
      </c>
      <c r="O17" s="54">
        <v>72.36</v>
      </c>
      <c r="P17" s="52">
        <v>15.5</v>
      </c>
      <c r="Q17" s="54">
        <v>67.68</v>
      </c>
      <c r="R17" s="52">
        <v>16.83</v>
      </c>
      <c r="S17" s="54">
        <v>74.52</v>
      </c>
    </row>
    <row r="18" spans="1:19" ht="12" customHeight="1">
      <c r="A18" s="51" t="s">
        <v>21</v>
      </c>
      <c r="B18" s="52">
        <v>627.42</v>
      </c>
      <c r="C18" s="53">
        <v>2258.7</v>
      </c>
      <c r="D18" s="52">
        <v>653.33</v>
      </c>
      <c r="E18" s="53">
        <v>2352</v>
      </c>
      <c r="F18" s="54">
        <v>691.08</v>
      </c>
      <c r="G18" s="54">
        <v>2487.9</v>
      </c>
      <c r="H18" s="52">
        <v>764.83</v>
      </c>
      <c r="I18" s="53">
        <v>2753.4</v>
      </c>
      <c r="J18" s="54">
        <v>857.58</v>
      </c>
      <c r="K18" s="54">
        <v>3606.96</v>
      </c>
      <c r="L18" s="52">
        <v>933.75</v>
      </c>
      <c r="M18" s="53">
        <v>4033.8</v>
      </c>
      <c r="N18" s="54">
        <v>932.08</v>
      </c>
      <c r="O18" s="54">
        <v>4251.2</v>
      </c>
      <c r="P18" s="52">
        <v>859.58</v>
      </c>
      <c r="Q18" s="54">
        <v>4146.8</v>
      </c>
      <c r="R18" s="52">
        <v>891.17</v>
      </c>
      <c r="S18" s="54">
        <v>4280.8</v>
      </c>
    </row>
    <row r="19" spans="1:19" ht="12" customHeight="1">
      <c r="A19" s="51" t="s">
        <v>122</v>
      </c>
      <c r="B19" s="52"/>
      <c r="C19" s="53"/>
      <c r="D19" s="52"/>
      <c r="E19" s="53"/>
      <c r="F19" s="54"/>
      <c r="G19" s="54"/>
      <c r="H19" s="52"/>
      <c r="I19" s="53"/>
      <c r="J19" s="54">
        <v>35.42</v>
      </c>
      <c r="K19" s="54">
        <v>42.5</v>
      </c>
      <c r="L19" s="52">
        <v>305</v>
      </c>
      <c r="M19" s="53">
        <v>366</v>
      </c>
      <c r="N19" s="54">
        <v>319.08</v>
      </c>
      <c r="O19" s="54">
        <v>382.9</v>
      </c>
      <c r="P19" s="52">
        <v>342</v>
      </c>
      <c r="Q19" s="54">
        <v>410.4</v>
      </c>
      <c r="R19" s="52">
        <v>323.17</v>
      </c>
      <c r="S19" s="54">
        <v>387.8</v>
      </c>
    </row>
    <row r="20" spans="1:19" ht="12" customHeight="1">
      <c r="A20" s="51" t="s">
        <v>165</v>
      </c>
      <c r="B20" s="52">
        <v>84.42</v>
      </c>
      <c r="C20" s="53">
        <v>297.016</v>
      </c>
      <c r="D20" s="52">
        <v>82.75</v>
      </c>
      <c r="E20" s="53">
        <v>285.39</v>
      </c>
      <c r="F20" s="54">
        <v>81.42</v>
      </c>
      <c r="G20" s="54">
        <v>286.289</v>
      </c>
      <c r="H20" s="52">
        <v>87</v>
      </c>
      <c r="I20" s="53">
        <v>305.694</v>
      </c>
      <c r="J20" s="54">
        <v>148.83</v>
      </c>
      <c r="K20" s="54">
        <v>589.101</v>
      </c>
      <c r="L20" s="52">
        <v>256.1</v>
      </c>
      <c r="M20" s="53">
        <v>1096.027</v>
      </c>
      <c r="N20" s="54">
        <v>186.58</v>
      </c>
      <c r="O20" s="54">
        <v>824.216</v>
      </c>
      <c r="P20" s="52">
        <v>255.83</v>
      </c>
      <c r="Q20" s="54">
        <v>1050.899</v>
      </c>
      <c r="R20" s="52">
        <v>253.92</v>
      </c>
      <c r="S20" s="54">
        <v>1054.486</v>
      </c>
    </row>
    <row r="21" spans="1:19" ht="12" customHeight="1">
      <c r="A21" s="51" t="s">
        <v>22</v>
      </c>
      <c r="B21" s="52">
        <v>207.67</v>
      </c>
      <c r="C21" s="53">
        <v>2244.05</v>
      </c>
      <c r="D21" s="52">
        <v>224.25</v>
      </c>
      <c r="E21" s="53">
        <v>2529.54</v>
      </c>
      <c r="F21" s="54">
        <v>242.53</v>
      </c>
      <c r="G21" s="54">
        <v>3207.78</v>
      </c>
      <c r="H21" s="52">
        <v>273.75</v>
      </c>
      <c r="I21" s="53">
        <v>3942</v>
      </c>
      <c r="J21" s="54">
        <v>275.75</v>
      </c>
      <c r="K21" s="54">
        <v>3970.8</v>
      </c>
      <c r="L21" s="52">
        <v>300.42</v>
      </c>
      <c r="M21" s="53">
        <v>4326</v>
      </c>
      <c r="N21" s="54">
        <v>275.67</v>
      </c>
      <c r="O21" s="54">
        <v>4207.95</v>
      </c>
      <c r="P21" s="52">
        <v>254</v>
      </c>
      <c r="Q21" s="54">
        <v>4474.5</v>
      </c>
      <c r="R21" s="52">
        <v>266.67</v>
      </c>
      <c r="S21" s="54">
        <v>4804.22374</v>
      </c>
    </row>
    <row r="22" spans="1:19" ht="12" customHeight="1">
      <c r="A22" s="51" t="s">
        <v>23</v>
      </c>
      <c r="B22" s="52">
        <v>0.83</v>
      </c>
      <c r="C22" s="53">
        <v>40.74607</v>
      </c>
      <c r="D22" s="52">
        <v>0.42</v>
      </c>
      <c r="E22" s="53">
        <v>29.02765</v>
      </c>
      <c r="F22" s="54">
        <v>0.58</v>
      </c>
      <c r="G22" s="54">
        <v>40.7729</v>
      </c>
      <c r="H22" s="52">
        <v>0.42</v>
      </c>
      <c r="I22" s="53">
        <v>26</v>
      </c>
      <c r="J22" s="54">
        <v>2.01</v>
      </c>
      <c r="K22" s="54">
        <v>135.82637</v>
      </c>
      <c r="L22" s="52">
        <v>2.33</v>
      </c>
      <c r="M22" s="53">
        <v>139.56413</v>
      </c>
      <c r="N22" s="54">
        <v>2.27</v>
      </c>
      <c r="O22" s="54">
        <v>150.28766</v>
      </c>
      <c r="P22" s="52">
        <v>0.42</v>
      </c>
      <c r="Q22" s="54">
        <v>26</v>
      </c>
      <c r="R22" s="52">
        <v>1.26</v>
      </c>
      <c r="S22" s="54">
        <v>84.96479</v>
      </c>
    </row>
    <row r="23" spans="1:19" ht="12" customHeight="1">
      <c r="A23" s="51" t="s">
        <v>166</v>
      </c>
      <c r="B23" s="52"/>
      <c r="C23" s="53"/>
      <c r="D23" s="52"/>
      <c r="E23" s="53"/>
      <c r="F23" s="54"/>
      <c r="G23" s="54"/>
      <c r="H23" s="52"/>
      <c r="I23" s="53"/>
      <c r="J23" s="54"/>
      <c r="K23" s="54"/>
      <c r="L23" s="52"/>
      <c r="M23" s="53"/>
      <c r="N23" s="54"/>
      <c r="O23" s="54"/>
      <c r="P23" s="52">
        <v>0.33</v>
      </c>
      <c r="Q23" s="54">
        <v>176.13766</v>
      </c>
      <c r="R23" s="52">
        <v>0.75</v>
      </c>
      <c r="S23" s="54">
        <v>715.86234</v>
      </c>
    </row>
    <row r="24" spans="1:19" ht="12" customHeight="1">
      <c r="A24" s="51" t="s">
        <v>24</v>
      </c>
      <c r="B24" s="52">
        <v>5.25</v>
      </c>
      <c r="C24" s="53">
        <v>167.77674</v>
      </c>
      <c r="D24" s="52">
        <v>6.33</v>
      </c>
      <c r="E24" s="53">
        <v>205.792</v>
      </c>
      <c r="F24" s="54">
        <v>9.25</v>
      </c>
      <c r="G24" s="54">
        <v>311.6848</v>
      </c>
      <c r="H24" s="52">
        <v>11.41</v>
      </c>
      <c r="I24" s="53">
        <v>399.87111</v>
      </c>
      <c r="J24" s="54">
        <v>16.06</v>
      </c>
      <c r="K24" s="54">
        <v>684.78942</v>
      </c>
      <c r="L24" s="52">
        <v>24.01</v>
      </c>
      <c r="M24" s="53">
        <v>999.57404</v>
      </c>
      <c r="N24" s="54">
        <v>19.6</v>
      </c>
      <c r="O24" s="54">
        <v>883.88476</v>
      </c>
      <c r="P24" s="52">
        <v>20.92</v>
      </c>
      <c r="Q24" s="54">
        <v>1111.82896</v>
      </c>
      <c r="R24" s="52">
        <v>26.83</v>
      </c>
      <c r="S24" s="54">
        <v>1474.38514</v>
      </c>
    </row>
    <row r="25" spans="1:19" ht="12" customHeight="1">
      <c r="A25" s="51" t="s">
        <v>25</v>
      </c>
      <c r="B25" s="52">
        <v>1</v>
      </c>
      <c r="C25" s="53">
        <v>26.62272</v>
      </c>
      <c r="D25" s="52">
        <v>0.67</v>
      </c>
      <c r="E25" s="53">
        <v>17.74848</v>
      </c>
      <c r="F25" s="54"/>
      <c r="G25" s="54"/>
      <c r="H25" s="52"/>
      <c r="I25" s="53"/>
      <c r="J25" s="54"/>
      <c r="K25" s="54"/>
      <c r="L25" s="52"/>
      <c r="M25" s="53"/>
      <c r="N25" s="54">
        <v>0.83</v>
      </c>
      <c r="O25" s="54">
        <v>36.5</v>
      </c>
      <c r="P25" s="52">
        <v>2</v>
      </c>
      <c r="Q25" s="54">
        <v>96.22755</v>
      </c>
      <c r="R25" s="52">
        <v>3</v>
      </c>
      <c r="S25" s="54">
        <v>148.35</v>
      </c>
    </row>
    <row r="26" spans="1:19" ht="12" customHeight="1">
      <c r="A26" s="51" t="s">
        <v>167</v>
      </c>
      <c r="B26" s="52">
        <v>2.5</v>
      </c>
      <c r="C26" s="53">
        <v>27.186</v>
      </c>
      <c r="D26" s="52">
        <v>4.17</v>
      </c>
      <c r="E26" s="53">
        <v>45.182</v>
      </c>
      <c r="F26" s="54">
        <v>3.83</v>
      </c>
      <c r="G26" s="54">
        <v>41.506</v>
      </c>
      <c r="H26" s="52">
        <v>3.75</v>
      </c>
      <c r="I26" s="53">
        <v>40.587</v>
      </c>
      <c r="J26" s="54">
        <v>7.92</v>
      </c>
      <c r="K26" s="54">
        <v>123.824</v>
      </c>
      <c r="L26" s="52">
        <v>10.25</v>
      </c>
      <c r="M26" s="53">
        <v>161.7</v>
      </c>
      <c r="N26" s="54">
        <v>10.84</v>
      </c>
      <c r="O26" s="54">
        <v>169.4</v>
      </c>
      <c r="P26" s="52">
        <v>8.67</v>
      </c>
      <c r="Q26" s="54">
        <v>141.9</v>
      </c>
      <c r="R26" s="52">
        <v>9.92</v>
      </c>
      <c r="S26" s="54">
        <v>163.9</v>
      </c>
    </row>
    <row r="27" spans="1:19" ht="12" customHeight="1">
      <c r="A27" s="51" t="s">
        <v>26</v>
      </c>
      <c r="B27" s="52">
        <v>115.41</v>
      </c>
      <c r="C27" s="53">
        <v>1943.262</v>
      </c>
      <c r="D27" s="52">
        <v>136.17</v>
      </c>
      <c r="E27" s="53">
        <v>2332.18</v>
      </c>
      <c r="F27" s="54">
        <v>149.56</v>
      </c>
      <c r="G27" s="54">
        <v>2537.192</v>
      </c>
      <c r="H27" s="52">
        <v>187.08</v>
      </c>
      <c r="I27" s="53">
        <v>3041.814</v>
      </c>
      <c r="J27" s="54">
        <v>223.99</v>
      </c>
      <c r="K27" s="54">
        <v>3861.292</v>
      </c>
      <c r="L27" s="52">
        <v>237.08</v>
      </c>
      <c r="M27" s="53">
        <v>4128.252</v>
      </c>
      <c r="N27" s="54">
        <v>237</v>
      </c>
      <c r="O27" s="54">
        <v>4167.91487</v>
      </c>
      <c r="P27" s="52">
        <v>243</v>
      </c>
      <c r="Q27" s="54">
        <v>4552.5</v>
      </c>
      <c r="R27" s="52">
        <v>253</v>
      </c>
      <c r="S27" s="54">
        <v>4826.6</v>
      </c>
    </row>
    <row r="28" spans="1:19" ht="12" customHeight="1" thickBot="1">
      <c r="A28" s="13" t="s">
        <v>4</v>
      </c>
      <c r="B28" s="30">
        <f aca="true" t="shared" si="0" ref="B28:Q28">+SUM(B5:B27)</f>
        <v>1290.87</v>
      </c>
      <c r="C28" s="19">
        <f t="shared" si="0"/>
        <v>12047.30935</v>
      </c>
      <c r="D28" s="30">
        <f t="shared" si="0"/>
        <v>1374.3800000000003</v>
      </c>
      <c r="E28" s="34">
        <f t="shared" si="0"/>
        <v>12866.1047</v>
      </c>
      <c r="F28" s="30">
        <f t="shared" si="0"/>
        <v>1469.33</v>
      </c>
      <c r="G28" s="34">
        <f t="shared" si="0"/>
        <v>14598.063300000002</v>
      </c>
      <c r="H28" s="30">
        <f t="shared" si="0"/>
        <v>1652.38</v>
      </c>
      <c r="I28" s="34">
        <f t="shared" si="0"/>
        <v>16790.343429999997</v>
      </c>
      <c r="J28" s="30">
        <f t="shared" si="0"/>
        <v>1905.58</v>
      </c>
      <c r="K28" s="34">
        <f t="shared" si="0"/>
        <v>19643.866060000004</v>
      </c>
      <c r="L28" s="30">
        <f t="shared" si="0"/>
        <v>2491.6600000000003</v>
      </c>
      <c r="M28" s="34">
        <f t="shared" si="0"/>
        <v>23122.10125</v>
      </c>
      <c r="N28" s="30">
        <f t="shared" si="0"/>
        <v>2334.9399999999996</v>
      </c>
      <c r="O28" s="34">
        <f t="shared" si="0"/>
        <v>22622.668200000004</v>
      </c>
      <c r="P28" s="30">
        <f t="shared" si="0"/>
        <v>2378.2200000000003</v>
      </c>
      <c r="Q28" s="34">
        <f t="shared" si="0"/>
        <v>24451.10896</v>
      </c>
      <c r="R28" s="30">
        <f>+SUM(R5:R27)</f>
        <v>2558.1200000000003</v>
      </c>
      <c r="S28" s="34">
        <f>+SUM(S5:S27)</f>
        <v>28761.889989999996</v>
      </c>
    </row>
    <row r="29" spans="1:3" ht="18" customHeight="1">
      <c r="A29" s="26"/>
      <c r="B29" s="25"/>
      <c r="C29" s="25"/>
    </row>
    <row r="30" ht="12.75" customHeight="1">
      <c r="A30" s="7" t="s">
        <v>181</v>
      </c>
    </row>
    <row r="31" spans="1:19" ht="12.75" customHeight="1" thickBot="1">
      <c r="A31" s="11" t="s">
        <v>13</v>
      </c>
      <c r="B31" s="44"/>
      <c r="C31" s="44"/>
      <c r="D31" s="44"/>
      <c r="E31" s="43"/>
      <c r="F31" s="44"/>
      <c r="G31" s="43"/>
      <c r="H31" s="44"/>
      <c r="I31" s="43"/>
      <c r="J31" s="44"/>
      <c r="K31" s="43"/>
      <c r="L31" s="44"/>
      <c r="M31" s="43"/>
      <c r="N31" s="44"/>
      <c r="O31" s="43"/>
      <c r="P31" s="44"/>
      <c r="Q31" s="43"/>
      <c r="R31" s="44"/>
      <c r="S31" s="43" t="s">
        <v>8</v>
      </c>
    </row>
    <row r="32" spans="1:19" ht="12" customHeight="1">
      <c r="A32" s="69" t="s">
        <v>1</v>
      </c>
      <c r="B32" s="64">
        <v>2006</v>
      </c>
      <c r="C32" s="68"/>
      <c r="D32" s="64">
        <v>2007</v>
      </c>
      <c r="E32" s="68"/>
      <c r="F32" s="65">
        <v>2008</v>
      </c>
      <c r="G32" s="65"/>
      <c r="H32" s="64">
        <v>2009</v>
      </c>
      <c r="I32" s="65"/>
      <c r="J32" s="66">
        <v>2010</v>
      </c>
      <c r="K32" s="67"/>
      <c r="L32" s="66">
        <v>2011</v>
      </c>
      <c r="M32" s="67"/>
      <c r="N32" s="66">
        <v>2012</v>
      </c>
      <c r="O32" s="67"/>
      <c r="P32" s="66">
        <v>2013</v>
      </c>
      <c r="Q32" s="67"/>
      <c r="R32" s="65">
        <v>2014</v>
      </c>
      <c r="S32" s="65"/>
    </row>
    <row r="33" spans="1:19" ht="12" customHeight="1">
      <c r="A33" s="70"/>
      <c r="B33" s="27" t="s">
        <v>9</v>
      </c>
      <c r="C33" s="28" t="s">
        <v>2</v>
      </c>
      <c r="D33" s="27" t="s">
        <v>9</v>
      </c>
      <c r="E33" s="28" t="s">
        <v>2</v>
      </c>
      <c r="F33" s="31" t="s">
        <v>9</v>
      </c>
      <c r="G33" s="29" t="s">
        <v>2</v>
      </c>
      <c r="H33" s="27" t="s">
        <v>9</v>
      </c>
      <c r="I33" s="29" t="s">
        <v>2</v>
      </c>
      <c r="J33" s="27" t="s">
        <v>9</v>
      </c>
      <c r="K33" s="28" t="s">
        <v>2</v>
      </c>
      <c r="L33" s="27" t="s">
        <v>9</v>
      </c>
      <c r="M33" s="28" t="s">
        <v>2</v>
      </c>
      <c r="N33" s="27" t="s">
        <v>9</v>
      </c>
      <c r="O33" s="28" t="s">
        <v>2</v>
      </c>
      <c r="P33" s="27" t="s">
        <v>9</v>
      </c>
      <c r="Q33" s="28" t="s">
        <v>2</v>
      </c>
      <c r="R33" s="31" t="s">
        <v>9</v>
      </c>
      <c r="S33" s="29" t="s">
        <v>2</v>
      </c>
    </row>
    <row r="34" spans="1:19" ht="12" customHeight="1">
      <c r="A34" s="51" t="s">
        <v>27</v>
      </c>
      <c r="B34" s="52">
        <v>2.5</v>
      </c>
      <c r="C34" s="53">
        <v>140.57314</v>
      </c>
      <c r="D34" s="52">
        <v>2.36</v>
      </c>
      <c r="E34" s="53">
        <v>215.14515</v>
      </c>
      <c r="F34" s="54">
        <v>0.97</v>
      </c>
      <c r="G34" s="54">
        <v>69.99851</v>
      </c>
      <c r="H34" s="52">
        <v>1.17</v>
      </c>
      <c r="I34" s="53">
        <v>29.99703</v>
      </c>
      <c r="J34" s="54">
        <v>0.83</v>
      </c>
      <c r="K34" s="54">
        <v>26.75951</v>
      </c>
      <c r="L34" s="52">
        <v>0</v>
      </c>
      <c r="M34" s="53">
        <v>1.95214</v>
      </c>
      <c r="N34" s="54"/>
      <c r="O34" s="54"/>
      <c r="P34" s="52"/>
      <c r="Q34" s="53"/>
      <c r="R34" s="54"/>
      <c r="S34" s="54"/>
    </row>
    <row r="35" spans="1:19" ht="12" customHeight="1">
      <c r="A35" s="51" t="s">
        <v>28</v>
      </c>
      <c r="B35" s="52">
        <v>2.83</v>
      </c>
      <c r="C35" s="53">
        <v>166.43711</v>
      </c>
      <c r="D35" s="52">
        <v>1.67</v>
      </c>
      <c r="E35" s="53">
        <v>85.3654</v>
      </c>
      <c r="F35" s="54"/>
      <c r="G35" s="54"/>
      <c r="H35" s="52"/>
      <c r="I35" s="53"/>
      <c r="J35" s="54"/>
      <c r="K35" s="54"/>
      <c r="L35" s="52"/>
      <c r="M35" s="53"/>
      <c r="N35" s="54">
        <v>0.11</v>
      </c>
      <c r="O35" s="54">
        <v>15.17009</v>
      </c>
      <c r="P35" s="52"/>
      <c r="Q35" s="53"/>
      <c r="R35" s="54">
        <v>1.17</v>
      </c>
      <c r="S35" s="54">
        <v>128.50449</v>
      </c>
    </row>
    <row r="36" spans="1:19" ht="12" customHeight="1">
      <c r="A36" s="51" t="s">
        <v>143</v>
      </c>
      <c r="B36" s="52"/>
      <c r="C36" s="53"/>
      <c r="D36" s="52"/>
      <c r="E36" s="53"/>
      <c r="F36" s="54"/>
      <c r="G36" s="54"/>
      <c r="H36" s="52"/>
      <c r="I36" s="53"/>
      <c r="J36" s="54"/>
      <c r="K36" s="54"/>
      <c r="L36" s="52"/>
      <c r="M36" s="53"/>
      <c r="N36" s="54">
        <v>32.86</v>
      </c>
      <c r="O36" s="54">
        <v>3162.61492</v>
      </c>
      <c r="P36" s="52">
        <v>141.46</v>
      </c>
      <c r="Q36" s="53">
        <v>5421.46166</v>
      </c>
      <c r="R36" s="54">
        <v>147.58</v>
      </c>
      <c r="S36" s="54">
        <v>10469.8137</v>
      </c>
    </row>
    <row r="37" spans="1:19" ht="12" customHeight="1">
      <c r="A37" s="59" t="s">
        <v>168</v>
      </c>
      <c r="B37" s="60">
        <v>4.02</v>
      </c>
      <c r="C37" s="61">
        <v>339.4678</v>
      </c>
      <c r="D37" s="60">
        <v>7.33</v>
      </c>
      <c r="E37" s="61">
        <v>503.23756</v>
      </c>
      <c r="F37" s="62">
        <v>0.58</v>
      </c>
      <c r="G37" s="62">
        <v>39.86125</v>
      </c>
      <c r="H37" s="60"/>
      <c r="I37" s="61"/>
      <c r="J37" s="62"/>
      <c r="K37" s="62"/>
      <c r="L37" s="60"/>
      <c r="M37" s="61"/>
      <c r="N37" s="62"/>
      <c r="O37" s="62"/>
      <c r="P37" s="60"/>
      <c r="Q37" s="61"/>
      <c r="R37" s="62">
        <v>0.58</v>
      </c>
      <c r="S37" s="62">
        <v>73.43049</v>
      </c>
    </row>
    <row r="38" spans="1:19" ht="15" customHeight="1" thickBot="1">
      <c r="A38" s="13" t="s">
        <v>4</v>
      </c>
      <c r="B38" s="34">
        <f aca="true" t="shared" si="1" ref="B38:M38">+SUM(B34:B37)</f>
        <v>9.35</v>
      </c>
      <c r="C38" s="19">
        <f t="shared" si="1"/>
        <v>646.4780499999999</v>
      </c>
      <c r="D38" s="34">
        <f t="shared" si="1"/>
        <v>11.36</v>
      </c>
      <c r="E38" s="19">
        <f t="shared" si="1"/>
        <v>803.74811</v>
      </c>
      <c r="F38" s="30">
        <f t="shared" si="1"/>
        <v>1.5499999999999998</v>
      </c>
      <c r="G38" s="19">
        <f t="shared" si="1"/>
        <v>109.85976</v>
      </c>
      <c r="H38" s="30">
        <f t="shared" si="1"/>
        <v>1.17</v>
      </c>
      <c r="I38" s="19">
        <f t="shared" si="1"/>
        <v>29.99703</v>
      </c>
      <c r="J38" s="30">
        <f t="shared" si="1"/>
        <v>0.83</v>
      </c>
      <c r="K38" s="19">
        <f t="shared" si="1"/>
        <v>26.75951</v>
      </c>
      <c r="L38" s="30">
        <f t="shared" si="1"/>
        <v>0</v>
      </c>
      <c r="M38" s="19">
        <f t="shared" si="1"/>
        <v>1.95214</v>
      </c>
      <c r="N38" s="30">
        <f aca="true" t="shared" si="2" ref="N38:S38">+SUM(N34:N37)</f>
        <v>32.97</v>
      </c>
      <c r="O38" s="19">
        <f t="shared" si="2"/>
        <v>3177.78501</v>
      </c>
      <c r="P38" s="30">
        <f t="shared" si="2"/>
        <v>141.46</v>
      </c>
      <c r="Q38" s="19">
        <f t="shared" si="2"/>
        <v>5421.46166</v>
      </c>
      <c r="R38" s="34">
        <f t="shared" si="2"/>
        <v>149.33</v>
      </c>
      <c r="S38" s="34">
        <f t="shared" si="2"/>
        <v>10671.74868</v>
      </c>
    </row>
    <row r="39" spans="1:3" ht="14.25" customHeight="1">
      <c r="A39" s="10"/>
      <c r="B39" s="24"/>
      <c r="C39" s="24"/>
    </row>
    <row r="40" ht="12.75" customHeight="1">
      <c r="A40" s="7" t="s">
        <v>180</v>
      </c>
    </row>
    <row r="41" spans="1:19" ht="12.75" customHeight="1" thickBot="1">
      <c r="A41" s="11" t="s">
        <v>13</v>
      </c>
      <c r="B41" s="44"/>
      <c r="C41" s="44"/>
      <c r="D41" s="44"/>
      <c r="E41" s="43"/>
      <c r="F41" s="44"/>
      <c r="G41" s="43"/>
      <c r="H41" s="44"/>
      <c r="I41" s="43"/>
      <c r="J41" s="44"/>
      <c r="K41" s="43"/>
      <c r="L41" s="44"/>
      <c r="M41" s="43"/>
      <c r="N41" s="44"/>
      <c r="O41" s="43"/>
      <c r="P41" s="44"/>
      <c r="Q41" s="43"/>
      <c r="R41" s="44"/>
      <c r="S41" s="43" t="s">
        <v>8</v>
      </c>
    </row>
    <row r="42" spans="1:19" ht="12.75" customHeight="1">
      <c r="A42" s="69" t="s">
        <v>1</v>
      </c>
      <c r="B42" s="64">
        <v>2006</v>
      </c>
      <c r="C42" s="68"/>
      <c r="D42" s="64">
        <v>2007</v>
      </c>
      <c r="E42" s="68"/>
      <c r="F42" s="65">
        <v>2008</v>
      </c>
      <c r="G42" s="65"/>
      <c r="H42" s="64">
        <v>2009</v>
      </c>
      <c r="I42" s="65"/>
      <c r="J42" s="66">
        <v>2010</v>
      </c>
      <c r="K42" s="67"/>
      <c r="L42" s="66">
        <v>2011</v>
      </c>
      <c r="M42" s="67"/>
      <c r="N42" s="66">
        <v>2012</v>
      </c>
      <c r="O42" s="67"/>
      <c r="P42" s="66">
        <v>2013</v>
      </c>
      <c r="Q42" s="67"/>
      <c r="R42" s="65">
        <v>2014</v>
      </c>
      <c r="S42" s="65"/>
    </row>
    <row r="43" spans="1:19" ht="12.75" customHeight="1">
      <c r="A43" s="70"/>
      <c r="B43" s="27" t="s">
        <v>9</v>
      </c>
      <c r="C43" s="28" t="s">
        <v>2</v>
      </c>
      <c r="D43" s="27" t="s">
        <v>9</v>
      </c>
      <c r="E43" s="28" t="s">
        <v>2</v>
      </c>
      <c r="F43" s="31" t="s">
        <v>9</v>
      </c>
      <c r="G43" s="29" t="s">
        <v>2</v>
      </c>
      <c r="H43" s="27" t="s">
        <v>9</v>
      </c>
      <c r="I43" s="29" t="s">
        <v>2</v>
      </c>
      <c r="J43" s="27" t="s">
        <v>9</v>
      </c>
      <c r="K43" s="28" t="s">
        <v>2</v>
      </c>
      <c r="L43" s="27" t="s">
        <v>9</v>
      </c>
      <c r="M43" s="28" t="s">
        <v>2</v>
      </c>
      <c r="N43" s="27" t="s">
        <v>9</v>
      </c>
      <c r="O43" s="28" t="s">
        <v>2</v>
      </c>
      <c r="P43" s="27" t="s">
        <v>9</v>
      </c>
      <c r="Q43" s="28" t="s">
        <v>2</v>
      </c>
      <c r="R43" s="31" t="s">
        <v>9</v>
      </c>
      <c r="S43" s="29" t="s">
        <v>2</v>
      </c>
    </row>
    <row r="44" spans="1:19" ht="12" customHeight="1">
      <c r="A44" s="55" t="s">
        <v>169</v>
      </c>
      <c r="B44" s="56"/>
      <c r="C44" s="57"/>
      <c r="D44" s="58">
        <v>5</v>
      </c>
      <c r="E44" s="58">
        <v>51</v>
      </c>
      <c r="F44" s="56">
        <v>3</v>
      </c>
      <c r="G44" s="57">
        <v>63.625</v>
      </c>
      <c r="H44" s="58">
        <v>1</v>
      </c>
      <c r="I44" s="58">
        <v>20</v>
      </c>
      <c r="J44" s="56"/>
      <c r="K44" s="57"/>
      <c r="L44" s="58"/>
      <c r="M44" s="58"/>
      <c r="N44" s="56"/>
      <c r="O44" s="57"/>
      <c r="P44" s="56">
        <v>6</v>
      </c>
      <c r="Q44" s="57">
        <v>173</v>
      </c>
      <c r="R44" s="58">
        <v>2</v>
      </c>
      <c r="S44" s="58">
        <v>22.544</v>
      </c>
    </row>
    <row r="45" spans="1:19" ht="12" customHeight="1">
      <c r="A45" s="55" t="s">
        <v>170</v>
      </c>
      <c r="B45" s="56">
        <v>1</v>
      </c>
      <c r="C45" s="57">
        <v>11.03539</v>
      </c>
      <c r="D45" s="58"/>
      <c r="E45" s="58"/>
      <c r="F45" s="56"/>
      <c r="G45" s="57"/>
      <c r="H45" s="58">
        <v>2</v>
      </c>
      <c r="I45" s="58">
        <v>13.49874</v>
      </c>
      <c r="J45" s="56"/>
      <c r="K45" s="57"/>
      <c r="L45" s="58"/>
      <c r="M45" s="58"/>
      <c r="N45" s="56"/>
      <c r="O45" s="57"/>
      <c r="P45" s="56"/>
      <c r="Q45" s="57"/>
      <c r="R45" s="58"/>
      <c r="S45" s="58"/>
    </row>
    <row r="46" spans="1:19" ht="12" customHeight="1">
      <c r="A46" s="55" t="s">
        <v>29</v>
      </c>
      <c r="B46" s="56"/>
      <c r="C46" s="57"/>
      <c r="D46" s="58">
        <v>3</v>
      </c>
      <c r="E46" s="58">
        <v>1280</v>
      </c>
      <c r="F46" s="56"/>
      <c r="G46" s="57"/>
      <c r="H46" s="58"/>
      <c r="I46" s="58"/>
      <c r="J46" s="56"/>
      <c r="K46" s="57"/>
      <c r="L46" s="58"/>
      <c r="M46" s="58"/>
      <c r="N46" s="56"/>
      <c r="O46" s="57"/>
      <c r="P46" s="56"/>
      <c r="Q46" s="57"/>
      <c r="R46" s="58"/>
      <c r="S46" s="58"/>
    </row>
    <row r="47" spans="1:19" ht="12" customHeight="1">
      <c r="A47" s="55" t="s">
        <v>171</v>
      </c>
      <c r="B47" s="56"/>
      <c r="C47" s="57"/>
      <c r="D47" s="58">
        <v>11</v>
      </c>
      <c r="E47" s="58">
        <v>708.23093</v>
      </c>
      <c r="F47" s="56">
        <v>21</v>
      </c>
      <c r="G47" s="57">
        <v>1135.07242</v>
      </c>
      <c r="H47" s="58">
        <v>29</v>
      </c>
      <c r="I47" s="58">
        <v>862.8178</v>
      </c>
      <c r="J47" s="56">
        <v>6</v>
      </c>
      <c r="K47" s="57">
        <v>674.66534</v>
      </c>
      <c r="L47" s="58"/>
      <c r="M47" s="58"/>
      <c r="N47" s="56"/>
      <c r="O47" s="57"/>
      <c r="P47" s="56"/>
      <c r="Q47" s="57"/>
      <c r="R47" s="58"/>
      <c r="S47" s="58"/>
    </row>
    <row r="48" spans="1:19" ht="12" customHeight="1">
      <c r="A48" s="55" t="s">
        <v>30</v>
      </c>
      <c r="B48" s="56">
        <v>223</v>
      </c>
      <c r="C48" s="57">
        <v>3123.60463</v>
      </c>
      <c r="D48" s="58">
        <v>621</v>
      </c>
      <c r="E48" s="58">
        <v>11624.47354</v>
      </c>
      <c r="F48" s="56">
        <v>507</v>
      </c>
      <c r="G48" s="57">
        <v>7681.54759</v>
      </c>
      <c r="H48" s="58">
        <v>395</v>
      </c>
      <c r="I48" s="58">
        <v>6714.73519</v>
      </c>
      <c r="J48" s="56">
        <v>660</v>
      </c>
      <c r="K48" s="57">
        <v>8824.77439</v>
      </c>
      <c r="L48" s="58">
        <v>371</v>
      </c>
      <c r="M48" s="58">
        <v>5311.44667</v>
      </c>
      <c r="N48" s="56">
        <v>673</v>
      </c>
      <c r="O48" s="57">
        <v>10106.78629</v>
      </c>
      <c r="P48" s="56">
        <v>627</v>
      </c>
      <c r="Q48" s="57">
        <v>7779.6101</v>
      </c>
      <c r="R48" s="58">
        <v>909</v>
      </c>
      <c r="S48" s="58">
        <v>12171.76335</v>
      </c>
    </row>
    <row r="49" spans="1:19" ht="12" customHeight="1">
      <c r="A49" s="55" t="s">
        <v>31</v>
      </c>
      <c r="B49" s="56">
        <v>1</v>
      </c>
      <c r="C49" s="57">
        <v>6</v>
      </c>
      <c r="D49" s="58"/>
      <c r="E49" s="58"/>
      <c r="F49" s="56">
        <v>2</v>
      </c>
      <c r="G49" s="57">
        <v>10.5</v>
      </c>
      <c r="H49" s="58">
        <v>3</v>
      </c>
      <c r="I49" s="58">
        <v>19</v>
      </c>
      <c r="J49" s="56">
        <v>2</v>
      </c>
      <c r="K49" s="57">
        <v>9.5</v>
      </c>
      <c r="L49" s="58">
        <v>1</v>
      </c>
      <c r="M49" s="58">
        <v>7</v>
      </c>
      <c r="N49" s="56">
        <v>4</v>
      </c>
      <c r="O49" s="57">
        <v>21.5</v>
      </c>
      <c r="P49" s="56">
        <v>3</v>
      </c>
      <c r="Q49" s="57">
        <v>15</v>
      </c>
      <c r="R49" s="58"/>
      <c r="S49" s="58"/>
    </row>
    <row r="50" spans="1:19" ht="12" customHeight="1">
      <c r="A50" s="55" t="s">
        <v>32</v>
      </c>
      <c r="B50" s="56">
        <v>8</v>
      </c>
      <c r="C50" s="57">
        <v>34.436</v>
      </c>
      <c r="D50" s="58">
        <v>6</v>
      </c>
      <c r="E50" s="58">
        <v>23</v>
      </c>
      <c r="F50" s="56">
        <v>5</v>
      </c>
      <c r="G50" s="57">
        <v>21.2</v>
      </c>
      <c r="H50" s="58">
        <v>8</v>
      </c>
      <c r="I50" s="58">
        <v>31.118</v>
      </c>
      <c r="J50" s="56">
        <v>8</v>
      </c>
      <c r="K50" s="57">
        <v>29</v>
      </c>
      <c r="L50" s="58">
        <v>7</v>
      </c>
      <c r="M50" s="58">
        <v>30.8</v>
      </c>
      <c r="N50" s="56">
        <v>13</v>
      </c>
      <c r="O50" s="57">
        <v>50.1</v>
      </c>
      <c r="P50" s="56">
        <v>12</v>
      </c>
      <c r="Q50" s="57">
        <v>48.998</v>
      </c>
      <c r="R50" s="58">
        <v>10</v>
      </c>
      <c r="S50" s="58">
        <v>44</v>
      </c>
    </row>
    <row r="51" spans="1:19" ht="12" customHeight="1">
      <c r="A51" s="55" t="s">
        <v>33</v>
      </c>
      <c r="B51" s="56">
        <v>8</v>
      </c>
      <c r="C51" s="57">
        <v>133.5</v>
      </c>
      <c r="D51" s="58">
        <v>10</v>
      </c>
      <c r="E51" s="58">
        <v>236</v>
      </c>
      <c r="F51" s="56">
        <v>14</v>
      </c>
      <c r="G51" s="57">
        <v>200.73184</v>
      </c>
      <c r="H51" s="58">
        <v>12</v>
      </c>
      <c r="I51" s="58">
        <v>195.74227</v>
      </c>
      <c r="J51" s="56">
        <v>25</v>
      </c>
      <c r="K51" s="57">
        <v>575.61656</v>
      </c>
      <c r="L51" s="58">
        <v>18</v>
      </c>
      <c r="M51" s="58">
        <v>290.00264</v>
      </c>
      <c r="N51" s="56">
        <v>20</v>
      </c>
      <c r="O51" s="57">
        <v>532.16</v>
      </c>
      <c r="P51" s="56">
        <v>23</v>
      </c>
      <c r="Q51" s="57">
        <v>493.62</v>
      </c>
      <c r="R51" s="58">
        <v>12</v>
      </c>
      <c r="S51" s="58">
        <v>270.24073</v>
      </c>
    </row>
    <row r="52" spans="1:19" ht="12.75" customHeight="1" thickBot="1">
      <c r="A52" s="32" t="s">
        <v>4</v>
      </c>
      <c r="B52" s="30">
        <f aca="true" t="shared" si="3" ref="B52:Q52">SUM(B44:B51)</f>
        <v>241</v>
      </c>
      <c r="C52" s="34">
        <f t="shared" si="3"/>
        <v>3308.57602</v>
      </c>
      <c r="D52" s="30">
        <f t="shared" si="3"/>
        <v>656</v>
      </c>
      <c r="E52" s="34">
        <f t="shared" si="3"/>
        <v>13922.70447</v>
      </c>
      <c r="F52" s="30">
        <f t="shared" si="3"/>
        <v>552</v>
      </c>
      <c r="G52" s="19">
        <f t="shared" si="3"/>
        <v>9112.676850000002</v>
      </c>
      <c r="H52" s="30">
        <f t="shared" si="3"/>
        <v>450</v>
      </c>
      <c r="I52" s="19">
        <f t="shared" si="3"/>
        <v>7856.912</v>
      </c>
      <c r="J52" s="30">
        <f t="shared" si="3"/>
        <v>701</v>
      </c>
      <c r="K52" s="19">
        <f t="shared" si="3"/>
        <v>10113.55629</v>
      </c>
      <c r="L52" s="30">
        <f t="shared" si="3"/>
        <v>397</v>
      </c>
      <c r="M52" s="19">
        <f t="shared" si="3"/>
        <v>5639.24931</v>
      </c>
      <c r="N52" s="30">
        <f t="shared" si="3"/>
        <v>710</v>
      </c>
      <c r="O52" s="19">
        <f t="shared" si="3"/>
        <v>10710.54629</v>
      </c>
      <c r="P52" s="30">
        <f t="shared" si="3"/>
        <v>671</v>
      </c>
      <c r="Q52" s="19">
        <f t="shared" si="3"/>
        <v>8510.2281</v>
      </c>
      <c r="R52" s="34">
        <f>SUM(R44:R51)</f>
        <v>933</v>
      </c>
      <c r="S52" s="34">
        <f>SUM(S44:S51)</f>
        <v>12508.548079999999</v>
      </c>
    </row>
    <row r="53" ht="12.75">
      <c r="A53" s="40" t="s">
        <v>3</v>
      </c>
    </row>
    <row r="54" ht="10.5" customHeight="1">
      <c r="A54" s="40" t="s">
        <v>10</v>
      </c>
    </row>
    <row r="55" spans="1:11" ht="10.5" customHeight="1">
      <c r="A55" s="40" t="s">
        <v>132</v>
      </c>
      <c r="K55" s="20"/>
    </row>
    <row r="56" ht="10.5" customHeight="1">
      <c r="A56" s="39" t="s">
        <v>133</v>
      </c>
    </row>
    <row r="57" ht="10.5" customHeight="1">
      <c r="A57" s="46" t="s">
        <v>134</v>
      </c>
    </row>
    <row r="58" spans="9:11" ht="12.75">
      <c r="I58" s="20"/>
      <c r="J58" s="20"/>
      <c r="K58" s="20"/>
    </row>
    <row r="59" spans="2:3" ht="12.75">
      <c r="B59" s="8"/>
      <c r="C59" s="20"/>
    </row>
  </sheetData>
  <sheetProtection/>
  <mergeCells count="30">
    <mergeCell ref="P3:Q3"/>
    <mergeCell ref="P32:Q32"/>
    <mergeCell ref="P42:Q42"/>
    <mergeCell ref="A32:A33"/>
    <mergeCell ref="A3:A4"/>
    <mergeCell ref="A42:A43"/>
    <mergeCell ref="J3:K3"/>
    <mergeCell ref="J32:K32"/>
    <mergeCell ref="J42:K42"/>
    <mergeCell ref="H3:I3"/>
    <mergeCell ref="B42:C42"/>
    <mergeCell ref="B3:C3"/>
    <mergeCell ref="B32:C32"/>
    <mergeCell ref="D42:E42"/>
    <mergeCell ref="D3:E3"/>
    <mergeCell ref="H32:I32"/>
    <mergeCell ref="H42:I42"/>
    <mergeCell ref="F42:G42"/>
    <mergeCell ref="D32:E32"/>
    <mergeCell ref="F3:G3"/>
    <mergeCell ref="R3:S3"/>
    <mergeCell ref="R32:S32"/>
    <mergeCell ref="R42:S42"/>
    <mergeCell ref="F32:G32"/>
    <mergeCell ref="N3:O3"/>
    <mergeCell ref="N32:O32"/>
    <mergeCell ref="N42:O42"/>
    <mergeCell ref="L3:M3"/>
    <mergeCell ref="L32:M32"/>
    <mergeCell ref="L42:M42"/>
  </mergeCells>
  <printOptions horizontalCentered="1" verticalCentered="1"/>
  <pageMargins left="0" right="0" top="0.1968503937007874" bottom="0.1968503937007874" header="0.11811023622047245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6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5.7109375" style="0" bestFit="1" customWidth="1"/>
    <col min="3" max="3" width="5.7109375" style="0" customWidth="1"/>
    <col min="4" max="4" width="5.7109375" style="0" bestFit="1" customWidth="1"/>
    <col min="5" max="10" width="5.7109375" style="0" customWidth="1"/>
    <col min="11" max="11" width="4.421875" style="0" bestFit="1" customWidth="1"/>
    <col min="12" max="12" width="4.421875" style="0" customWidth="1"/>
    <col min="13" max="13" width="4.421875" style="0" bestFit="1" customWidth="1"/>
    <col min="14" max="16" width="4.421875" style="0" customWidth="1"/>
    <col min="17" max="17" width="4.8515625" style="0" bestFit="1" customWidth="1"/>
    <col min="18" max="18" width="4.8515625" style="0" customWidth="1"/>
    <col min="19" max="19" width="5.7109375" style="0" bestFit="1" customWidth="1"/>
    <col min="20" max="20" width="4.8515625" style="0" bestFit="1" customWidth="1"/>
    <col min="21" max="21" width="5.7109375" style="0" bestFit="1" customWidth="1"/>
    <col min="22" max="23" width="4.8515625" style="0" bestFit="1" customWidth="1"/>
    <col min="24" max="24" width="5.7109375" style="0" bestFit="1" customWidth="1"/>
    <col min="25" max="25" width="4.8515625" style="0" bestFit="1" customWidth="1"/>
    <col min="26" max="26" width="5.7109375" style="0" bestFit="1" customWidth="1"/>
    <col min="27" max="27" width="4.8515625" style="0" bestFit="1" customWidth="1"/>
    <col min="28" max="28" width="5.7109375" style="0" customWidth="1"/>
    <col min="29" max="29" width="5.7109375" style="0" bestFit="1" customWidth="1"/>
    <col min="30" max="30" width="5.7109375" style="0" customWidth="1"/>
    <col min="31" max="36" width="5.7109375" style="0" bestFit="1" customWidth="1"/>
    <col min="37" max="37" width="6.00390625" style="0" customWidth="1"/>
  </cols>
  <sheetData>
    <row r="1" spans="1:33" ht="12.75">
      <c r="A1" s="12" t="s">
        <v>183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G1" s="3"/>
    </row>
    <row r="2" spans="1:37" ht="13.5" thickBot="1">
      <c r="A2" s="11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43"/>
      <c r="AE2" s="43"/>
      <c r="AF2" s="43"/>
      <c r="AG2" s="43"/>
      <c r="AH2" s="43"/>
      <c r="AI2" s="43"/>
      <c r="AJ2" s="43"/>
      <c r="AK2" s="43" t="s">
        <v>8</v>
      </c>
    </row>
    <row r="3" spans="1:35" ht="12.75" customHeight="1">
      <c r="A3" s="69" t="s">
        <v>7</v>
      </c>
      <c r="B3" s="72" t="s">
        <v>124</v>
      </c>
      <c r="C3" s="71"/>
      <c r="D3" s="71"/>
      <c r="E3" s="71"/>
      <c r="F3" s="71"/>
      <c r="G3" s="71"/>
      <c r="H3" s="71"/>
      <c r="I3" s="71"/>
      <c r="J3" s="48"/>
      <c r="K3" s="71" t="s">
        <v>125</v>
      </c>
      <c r="L3" s="71"/>
      <c r="M3" s="71"/>
      <c r="N3" s="71"/>
      <c r="O3" s="71"/>
      <c r="P3" s="71"/>
      <c r="Q3" s="71"/>
      <c r="R3" s="71"/>
      <c r="S3" s="48"/>
      <c r="T3" s="71" t="s">
        <v>0</v>
      </c>
      <c r="U3" s="71"/>
      <c r="V3" s="71"/>
      <c r="W3" s="71"/>
      <c r="X3" s="71"/>
      <c r="Y3" s="71"/>
      <c r="Z3" s="71"/>
      <c r="AA3" s="47"/>
      <c r="AB3" s="48"/>
      <c r="AC3" s="47"/>
      <c r="AD3" s="71" t="s">
        <v>4</v>
      </c>
      <c r="AE3" s="71"/>
      <c r="AF3" s="71"/>
      <c r="AG3" s="71"/>
      <c r="AH3" s="71"/>
      <c r="AI3" s="71"/>
    </row>
    <row r="4" spans="1:37" ht="12.75" customHeight="1">
      <c r="A4" s="70"/>
      <c r="B4" s="42">
        <v>2006</v>
      </c>
      <c r="C4" s="16">
        <v>2007</v>
      </c>
      <c r="D4" s="16">
        <v>2008</v>
      </c>
      <c r="E4" s="16">
        <v>2009</v>
      </c>
      <c r="F4" s="16">
        <v>2010</v>
      </c>
      <c r="G4" s="41">
        <v>2011</v>
      </c>
      <c r="H4" s="49">
        <v>2012</v>
      </c>
      <c r="I4" s="49">
        <v>2013</v>
      </c>
      <c r="J4" s="50">
        <v>2014</v>
      </c>
      <c r="K4" s="42">
        <v>2006</v>
      </c>
      <c r="L4" s="16">
        <v>2007</v>
      </c>
      <c r="M4" s="16">
        <v>2008</v>
      </c>
      <c r="N4" s="16">
        <v>2009</v>
      </c>
      <c r="O4" s="16">
        <v>2010</v>
      </c>
      <c r="P4" s="41">
        <v>2011</v>
      </c>
      <c r="Q4" s="49">
        <v>2012</v>
      </c>
      <c r="R4" s="49">
        <v>2013</v>
      </c>
      <c r="S4" s="50">
        <v>2014</v>
      </c>
      <c r="T4" s="42">
        <v>2006</v>
      </c>
      <c r="U4" s="16">
        <v>2007</v>
      </c>
      <c r="V4" s="16">
        <v>2008</v>
      </c>
      <c r="W4" s="16">
        <v>2009</v>
      </c>
      <c r="X4" s="16">
        <v>2010</v>
      </c>
      <c r="Y4" s="41">
        <v>2011</v>
      </c>
      <c r="Z4" s="49">
        <v>2012</v>
      </c>
      <c r="AA4" s="49">
        <v>2013</v>
      </c>
      <c r="AB4" s="50">
        <v>2014</v>
      </c>
      <c r="AC4" s="49">
        <v>2006</v>
      </c>
      <c r="AD4" s="42">
        <v>2007</v>
      </c>
      <c r="AE4" s="16">
        <v>2008</v>
      </c>
      <c r="AF4" s="41">
        <v>2009</v>
      </c>
      <c r="AG4" s="41">
        <v>2010</v>
      </c>
      <c r="AH4" s="41">
        <v>2011</v>
      </c>
      <c r="AI4" s="41">
        <v>2012</v>
      </c>
      <c r="AJ4" s="41">
        <v>2013</v>
      </c>
      <c r="AK4" s="41">
        <v>2014</v>
      </c>
    </row>
    <row r="5" spans="1:37" ht="12.75" customHeight="1">
      <c r="A5" s="55" t="s">
        <v>34</v>
      </c>
      <c r="B5" s="56">
        <v>1864.11028</v>
      </c>
      <c r="C5" s="58">
        <v>2052.82514</v>
      </c>
      <c r="D5" s="58">
        <v>2714.28591</v>
      </c>
      <c r="E5" s="58">
        <v>3445.16178</v>
      </c>
      <c r="F5" s="58">
        <v>4046.22255</v>
      </c>
      <c r="G5" s="58">
        <v>4452.19688</v>
      </c>
      <c r="H5" s="58">
        <v>3911.96598</v>
      </c>
      <c r="I5" s="58">
        <v>4343.98329</v>
      </c>
      <c r="J5" s="57">
        <v>4901.76078</v>
      </c>
      <c r="K5" s="58">
        <v>85.3254</v>
      </c>
      <c r="L5" s="58">
        <v>72.87204</v>
      </c>
      <c r="M5" s="58">
        <v>15.00583</v>
      </c>
      <c r="N5" s="58"/>
      <c r="O5" s="58"/>
      <c r="P5" s="58"/>
      <c r="Q5" s="58">
        <v>253.27037</v>
      </c>
      <c r="R5" s="58">
        <v>243.78995</v>
      </c>
      <c r="S5" s="57">
        <v>327.67751</v>
      </c>
      <c r="T5" s="58">
        <v>907.66656</v>
      </c>
      <c r="U5" s="58">
        <v>1988.17524</v>
      </c>
      <c r="V5" s="58">
        <v>2315.45297</v>
      </c>
      <c r="W5" s="58">
        <v>2295.75111</v>
      </c>
      <c r="X5" s="58">
        <v>2654.66801</v>
      </c>
      <c r="Y5" s="58">
        <v>2015.08366</v>
      </c>
      <c r="Z5" s="58">
        <v>2089.82189</v>
      </c>
      <c r="AA5" s="58">
        <v>2216.11565</v>
      </c>
      <c r="AB5" s="63">
        <v>2326.3487</v>
      </c>
      <c r="AC5" s="35">
        <f aca="true" t="shared" si="0" ref="AC5:AK6">SUM(B5+K5+T5)</f>
        <v>2857.10224</v>
      </c>
      <c r="AD5" s="35">
        <f t="shared" si="0"/>
        <v>4113.87242</v>
      </c>
      <c r="AE5" s="35">
        <f t="shared" si="0"/>
        <v>5044.74471</v>
      </c>
      <c r="AF5" s="35">
        <f t="shared" si="0"/>
        <v>5740.91289</v>
      </c>
      <c r="AG5" s="35">
        <f t="shared" si="0"/>
        <v>6700.89056</v>
      </c>
      <c r="AH5" s="35">
        <f t="shared" si="0"/>
        <v>6467.280540000001</v>
      </c>
      <c r="AI5" s="35">
        <f t="shared" si="0"/>
        <v>6255.05824</v>
      </c>
      <c r="AJ5" s="35">
        <f t="shared" si="0"/>
        <v>6803.88889</v>
      </c>
      <c r="AK5" s="35">
        <f t="shared" si="0"/>
        <v>7555.7869900000005</v>
      </c>
    </row>
    <row r="6" spans="1:37" ht="12.75" customHeight="1">
      <c r="A6" s="55" t="s">
        <v>35</v>
      </c>
      <c r="B6" s="56">
        <v>744.35405</v>
      </c>
      <c r="C6" s="58">
        <v>921.95145</v>
      </c>
      <c r="D6" s="58">
        <v>1019.67333</v>
      </c>
      <c r="E6" s="58">
        <v>1163.63978</v>
      </c>
      <c r="F6" s="58">
        <v>1185.95026</v>
      </c>
      <c r="G6" s="58">
        <v>1163.10193</v>
      </c>
      <c r="H6" s="58">
        <v>1125.47879</v>
      </c>
      <c r="I6" s="58">
        <v>1165.03315</v>
      </c>
      <c r="J6" s="57">
        <v>1354.92</v>
      </c>
      <c r="K6" s="58"/>
      <c r="L6" s="58"/>
      <c r="M6" s="58"/>
      <c r="N6" s="58"/>
      <c r="O6" s="58"/>
      <c r="P6" s="58"/>
      <c r="Q6" s="58">
        <v>95.07683</v>
      </c>
      <c r="R6" s="58">
        <v>200.56891</v>
      </c>
      <c r="S6" s="57">
        <v>377.04233</v>
      </c>
      <c r="T6" s="58">
        <v>425.96997</v>
      </c>
      <c r="U6" s="58">
        <v>697.07029</v>
      </c>
      <c r="V6" s="58">
        <v>303.7554</v>
      </c>
      <c r="W6" s="58">
        <v>301.96524</v>
      </c>
      <c r="X6" s="58">
        <v>684.9643</v>
      </c>
      <c r="Y6" s="58">
        <v>511.67722</v>
      </c>
      <c r="Z6" s="58">
        <v>431.33305</v>
      </c>
      <c r="AA6" s="58">
        <v>582.16584</v>
      </c>
      <c r="AB6" s="57">
        <v>527.90274</v>
      </c>
      <c r="AC6" s="36">
        <f t="shared" si="0"/>
        <v>1170.32402</v>
      </c>
      <c r="AD6" s="36">
        <f t="shared" si="0"/>
        <v>1619.0217400000001</v>
      </c>
      <c r="AE6" s="36">
        <f t="shared" si="0"/>
        <v>1323.42873</v>
      </c>
      <c r="AF6" s="36">
        <f t="shared" si="0"/>
        <v>1465.60502</v>
      </c>
      <c r="AG6" s="36">
        <f t="shared" si="0"/>
        <v>1870.9145600000002</v>
      </c>
      <c r="AH6" s="36">
        <f t="shared" si="0"/>
        <v>1674.77915</v>
      </c>
      <c r="AI6" s="36">
        <f t="shared" si="0"/>
        <v>1651.8886699999998</v>
      </c>
      <c r="AJ6" s="36">
        <f t="shared" si="0"/>
        <v>1947.7678999999998</v>
      </c>
      <c r="AK6" s="36">
        <f t="shared" si="0"/>
        <v>2259.86507</v>
      </c>
    </row>
    <row r="7" spans="1:37" ht="12.75" customHeight="1">
      <c r="A7" s="55" t="s">
        <v>36</v>
      </c>
      <c r="B7" s="56">
        <v>1013.40076</v>
      </c>
      <c r="C7" s="58">
        <v>1031.90841</v>
      </c>
      <c r="D7" s="58">
        <v>1300.23944</v>
      </c>
      <c r="E7" s="58">
        <v>1640.94825</v>
      </c>
      <c r="F7" s="58">
        <v>1878.68186</v>
      </c>
      <c r="G7" s="58">
        <v>2126.48783</v>
      </c>
      <c r="H7" s="58">
        <v>2158.78888</v>
      </c>
      <c r="I7" s="58">
        <v>2269.31748</v>
      </c>
      <c r="J7" s="57">
        <v>2365.512</v>
      </c>
      <c r="K7" s="58"/>
      <c r="L7" s="58"/>
      <c r="M7" s="58"/>
      <c r="N7" s="58"/>
      <c r="O7" s="58"/>
      <c r="P7" s="58"/>
      <c r="Q7" s="58">
        <v>328.30208</v>
      </c>
      <c r="R7" s="58">
        <v>300.51569</v>
      </c>
      <c r="S7" s="57">
        <v>694.38761</v>
      </c>
      <c r="T7" s="58">
        <v>279.733</v>
      </c>
      <c r="U7" s="58">
        <v>1435.93903</v>
      </c>
      <c r="V7" s="58">
        <v>595.09424</v>
      </c>
      <c r="W7" s="58">
        <v>662.9093</v>
      </c>
      <c r="X7" s="58">
        <v>654.44016</v>
      </c>
      <c r="Y7" s="58">
        <v>549.00727</v>
      </c>
      <c r="Z7" s="58">
        <v>2093.80378</v>
      </c>
      <c r="AA7" s="58">
        <v>1169.9384</v>
      </c>
      <c r="AB7" s="57">
        <v>462.69729</v>
      </c>
      <c r="AC7" s="36">
        <f aca="true" t="shared" si="1" ref="AC7:AF14">SUM(B7+K7+T7)</f>
        <v>1293.13376</v>
      </c>
      <c r="AD7" s="36">
        <f t="shared" si="1"/>
        <v>2467.84744</v>
      </c>
      <c r="AE7" s="36">
        <f t="shared" si="1"/>
        <v>1895.3336800000002</v>
      </c>
      <c r="AF7" s="36">
        <f t="shared" si="1"/>
        <v>2303.8575499999997</v>
      </c>
      <c r="AG7" s="36">
        <f aca="true" t="shared" si="2" ref="AG7:AG14">SUM(F7+O7+X7)</f>
        <v>2533.12202</v>
      </c>
      <c r="AH7" s="36">
        <f aca="true" t="shared" si="3" ref="AH7:AH14">SUM(G7+P7+Y7)</f>
        <v>2675.4951</v>
      </c>
      <c r="AI7" s="36">
        <f aca="true" t="shared" si="4" ref="AI7:AK14">SUM(H7+Q7+Z7)</f>
        <v>4580.89474</v>
      </c>
      <c r="AJ7" s="36">
        <f t="shared" si="4"/>
        <v>3739.7715700000003</v>
      </c>
      <c r="AK7" s="36">
        <f t="shared" si="4"/>
        <v>3522.5969000000005</v>
      </c>
    </row>
    <row r="8" spans="1:37" ht="12.75" customHeight="1">
      <c r="A8" s="55" t="s">
        <v>37</v>
      </c>
      <c r="B8" s="56">
        <v>2183.67642</v>
      </c>
      <c r="C8" s="58">
        <v>2494.33498</v>
      </c>
      <c r="D8" s="58">
        <v>2885.75543</v>
      </c>
      <c r="E8" s="58">
        <v>3167.19767</v>
      </c>
      <c r="F8" s="58">
        <v>3868.89549</v>
      </c>
      <c r="G8" s="58">
        <v>4690.40116</v>
      </c>
      <c r="H8" s="58">
        <v>4689.52186</v>
      </c>
      <c r="I8" s="58">
        <v>4952.07227</v>
      </c>
      <c r="J8" s="57">
        <v>6412.29713</v>
      </c>
      <c r="K8" s="58">
        <v>212.34035</v>
      </c>
      <c r="L8" s="58">
        <v>256.11804</v>
      </c>
      <c r="M8" s="58"/>
      <c r="N8" s="58"/>
      <c r="O8" s="58"/>
      <c r="P8" s="58"/>
      <c r="Q8" s="58">
        <v>670.30274</v>
      </c>
      <c r="R8" s="58">
        <v>1009.73406</v>
      </c>
      <c r="S8" s="57">
        <v>1750.01674</v>
      </c>
      <c r="T8" s="58">
        <v>276.48702</v>
      </c>
      <c r="U8" s="58">
        <v>1910.59889</v>
      </c>
      <c r="V8" s="58">
        <v>1557.3011</v>
      </c>
      <c r="W8" s="58">
        <v>1472.95633</v>
      </c>
      <c r="X8" s="58">
        <v>1484.80315</v>
      </c>
      <c r="Y8" s="58">
        <v>944.1867</v>
      </c>
      <c r="Z8" s="58">
        <v>2241.98344</v>
      </c>
      <c r="AA8" s="58">
        <v>955.81425</v>
      </c>
      <c r="AB8" s="57">
        <v>2317.81779</v>
      </c>
      <c r="AC8" s="36">
        <f t="shared" si="1"/>
        <v>2672.5037899999998</v>
      </c>
      <c r="AD8" s="36">
        <f t="shared" si="1"/>
        <v>4661.05191</v>
      </c>
      <c r="AE8" s="36">
        <f t="shared" si="1"/>
        <v>4443.05653</v>
      </c>
      <c r="AF8" s="36">
        <f t="shared" si="1"/>
        <v>4640.154</v>
      </c>
      <c r="AG8" s="36">
        <f t="shared" si="2"/>
        <v>5353.69864</v>
      </c>
      <c r="AH8" s="36">
        <f t="shared" si="3"/>
        <v>5634.587860000001</v>
      </c>
      <c r="AI8" s="36">
        <f t="shared" si="4"/>
        <v>7601.80804</v>
      </c>
      <c r="AJ8" s="36">
        <f t="shared" si="4"/>
        <v>6917.62058</v>
      </c>
      <c r="AK8" s="36">
        <f t="shared" si="4"/>
        <v>10480.13166</v>
      </c>
    </row>
    <row r="9" spans="1:37" ht="12.75" customHeight="1">
      <c r="A9" s="55" t="s">
        <v>38</v>
      </c>
      <c r="B9" s="56">
        <v>801.8999</v>
      </c>
      <c r="C9" s="58">
        <v>1006.17468</v>
      </c>
      <c r="D9" s="58">
        <v>1128.5863</v>
      </c>
      <c r="E9" s="58">
        <v>1234.63587</v>
      </c>
      <c r="F9" s="58">
        <v>1551.61694</v>
      </c>
      <c r="G9" s="58">
        <v>2033.94108</v>
      </c>
      <c r="H9" s="58">
        <v>1916.22083</v>
      </c>
      <c r="I9" s="58">
        <v>2185.69744</v>
      </c>
      <c r="J9" s="57">
        <v>2422.44</v>
      </c>
      <c r="K9" s="58">
        <v>39.89483</v>
      </c>
      <c r="L9" s="58">
        <v>267.98149</v>
      </c>
      <c r="M9" s="58">
        <v>69.99851</v>
      </c>
      <c r="N9" s="58">
        <v>29.99703</v>
      </c>
      <c r="O9" s="58">
        <v>26.75951</v>
      </c>
      <c r="P9" s="58">
        <v>1.95214</v>
      </c>
      <c r="Q9" s="58">
        <v>59.9685</v>
      </c>
      <c r="R9" s="58">
        <v>20.9237</v>
      </c>
      <c r="S9" s="57"/>
      <c r="T9" s="58">
        <v>450.46195</v>
      </c>
      <c r="U9" s="58">
        <v>365.99718</v>
      </c>
      <c r="V9" s="58">
        <v>916.83995</v>
      </c>
      <c r="W9" s="58">
        <v>348.61575</v>
      </c>
      <c r="X9" s="58">
        <v>860.7656</v>
      </c>
      <c r="Y9" s="58">
        <v>447.55098</v>
      </c>
      <c r="Z9" s="58">
        <v>695.06722</v>
      </c>
      <c r="AA9" s="58">
        <v>913.02675</v>
      </c>
      <c r="AB9" s="57">
        <v>893.31054</v>
      </c>
      <c r="AC9" s="36">
        <f t="shared" si="1"/>
        <v>1292.25668</v>
      </c>
      <c r="AD9" s="36">
        <f t="shared" si="1"/>
        <v>1640.15335</v>
      </c>
      <c r="AE9" s="36">
        <f t="shared" si="1"/>
        <v>2115.42476</v>
      </c>
      <c r="AF9" s="36">
        <f t="shared" si="1"/>
        <v>1613.24865</v>
      </c>
      <c r="AG9" s="36">
        <f t="shared" si="2"/>
        <v>2439.1420500000004</v>
      </c>
      <c r="AH9" s="36">
        <f t="shared" si="3"/>
        <v>2483.4442</v>
      </c>
      <c r="AI9" s="36">
        <f t="shared" si="4"/>
        <v>2671.25655</v>
      </c>
      <c r="AJ9" s="36">
        <f t="shared" si="4"/>
        <v>3119.6478899999997</v>
      </c>
      <c r="AK9" s="36">
        <f t="shared" si="4"/>
        <v>3315.75054</v>
      </c>
    </row>
    <row r="10" spans="1:37" ht="12.75" customHeight="1">
      <c r="A10" s="55" t="s">
        <v>39</v>
      </c>
      <c r="B10" s="56">
        <v>362.00462</v>
      </c>
      <c r="C10" s="58">
        <v>430.24242</v>
      </c>
      <c r="D10" s="58">
        <v>450.71267</v>
      </c>
      <c r="E10" s="58">
        <v>475.50857</v>
      </c>
      <c r="F10" s="58">
        <v>668.00255</v>
      </c>
      <c r="G10" s="58">
        <v>877.0367</v>
      </c>
      <c r="H10" s="58">
        <v>865.46461</v>
      </c>
      <c r="I10" s="58">
        <v>1135.406</v>
      </c>
      <c r="J10" s="57">
        <v>1629.216</v>
      </c>
      <c r="K10" s="58">
        <v>65.95044</v>
      </c>
      <c r="L10" s="58">
        <v>68.47054</v>
      </c>
      <c r="M10" s="58"/>
      <c r="N10" s="58"/>
      <c r="O10" s="58"/>
      <c r="P10" s="58"/>
      <c r="Q10" s="58">
        <v>86.85668</v>
      </c>
      <c r="R10" s="58">
        <v>576.56995</v>
      </c>
      <c r="S10" s="57">
        <v>1259.05226</v>
      </c>
      <c r="T10" s="58">
        <v>102.16157</v>
      </c>
      <c r="U10" s="58">
        <v>198.41477</v>
      </c>
      <c r="V10" s="58">
        <v>157.02057</v>
      </c>
      <c r="W10" s="58">
        <v>207.43998</v>
      </c>
      <c r="X10" s="58">
        <v>555.86638</v>
      </c>
      <c r="Y10" s="58">
        <v>244.78859</v>
      </c>
      <c r="Z10" s="58">
        <v>765.57596</v>
      </c>
      <c r="AA10" s="58">
        <v>510.18433</v>
      </c>
      <c r="AB10" s="57">
        <v>633.74154</v>
      </c>
      <c r="AC10" s="36">
        <f t="shared" si="1"/>
        <v>530.11663</v>
      </c>
      <c r="AD10" s="36">
        <f t="shared" si="1"/>
        <v>697.1277299999999</v>
      </c>
      <c r="AE10" s="36">
        <f t="shared" si="1"/>
        <v>607.73324</v>
      </c>
      <c r="AF10" s="36">
        <f t="shared" si="1"/>
        <v>682.9485500000001</v>
      </c>
      <c r="AG10" s="36">
        <f t="shared" si="2"/>
        <v>1223.86893</v>
      </c>
      <c r="AH10" s="36">
        <f t="shared" si="3"/>
        <v>1121.82529</v>
      </c>
      <c r="AI10" s="36">
        <f t="shared" si="4"/>
        <v>1717.89725</v>
      </c>
      <c r="AJ10" s="36">
        <f t="shared" si="4"/>
        <v>2222.16028</v>
      </c>
      <c r="AK10" s="36">
        <f t="shared" si="4"/>
        <v>3522.0098</v>
      </c>
    </row>
    <row r="11" spans="1:37" ht="12.75" customHeight="1">
      <c r="A11" s="55" t="s">
        <v>109</v>
      </c>
      <c r="B11" s="56">
        <v>3091.80371</v>
      </c>
      <c r="C11" s="58">
        <v>3471.55548</v>
      </c>
      <c r="D11" s="58">
        <v>4283.01313</v>
      </c>
      <c r="E11" s="58">
        <v>4794.70663</v>
      </c>
      <c r="F11" s="58">
        <v>5337.85076</v>
      </c>
      <c r="G11" s="58">
        <v>6154.90442</v>
      </c>
      <c r="H11" s="58">
        <v>5857.01325</v>
      </c>
      <c r="I11" s="58">
        <v>5857.77833</v>
      </c>
      <c r="J11" s="57">
        <v>6556.72608</v>
      </c>
      <c r="K11" s="58">
        <v>229.71771</v>
      </c>
      <c r="L11" s="58">
        <v>138.306</v>
      </c>
      <c r="M11" s="58">
        <v>24.85542</v>
      </c>
      <c r="N11" s="58"/>
      <c r="O11" s="58"/>
      <c r="P11" s="58"/>
      <c r="Q11" s="58">
        <v>1640.56157</v>
      </c>
      <c r="R11" s="58">
        <v>2953.11042</v>
      </c>
      <c r="S11" s="57">
        <v>6091.89025</v>
      </c>
      <c r="T11" s="58">
        <v>787.97243</v>
      </c>
      <c r="U11" s="58">
        <v>5045.01772</v>
      </c>
      <c r="V11" s="58">
        <v>2878.26895</v>
      </c>
      <c r="W11" s="58">
        <v>1840.53759</v>
      </c>
      <c r="X11" s="58">
        <v>2616.39656</v>
      </c>
      <c r="Y11" s="58">
        <v>731.14889</v>
      </c>
      <c r="Z11" s="58">
        <v>2074.12985</v>
      </c>
      <c r="AA11" s="58">
        <v>1838.57646</v>
      </c>
      <c r="AB11" s="57">
        <v>5041.17904</v>
      </c>
      <c r="AC11" s="36">
        <f t="shared" si="1"/>
        <v>4109.49385</v>
      </c>
      <c r="AD11" s="36">
        <f t="shared" si="1"/>
        <v>8654.8792</v>
      </c>
      <c r="AE11" s="36">
        <f t="shared" si="1"/>
        <v>7186.137500000001</v>
      </c>
      <c r="AF11" s="36">
        <f t="shared" si="1"/>
        <v>6635.24422</v>
      </c>
      <c r="AG11" s="36">
        <f t="shared" si="2"/>
        <v>7954.24732</v>
      </c>
      <c r="AH11" s="36">
        <f t="shared" si="3"/>
        <v>6886.05331</v>
      </c>
      <c r="AI11" s="36">
        <f t="shared" si="4"/>
        <v>9571.70467</v>
      </c>
      <c r="AJ11" s="36">
        <f t="shared" si="4"/>
        <v>10649.46521</v>
      </c>
      <c r="AK11" s="36">
        <f t="shared" si="4"/>
        <v>17689.79537</v>
      </c>
    </row>
    <row r="12" spans="1:37" ht="12.75" customHeight="1">
      <c r="A12" s="55" t="s">
        <v>40</v>
      </c>
      <c r="B12" s="56">
        <v>506.6871</v>
      </c>
      <c r="C12" s="58">
        <v>533.57812</v>
      </c>
      <c r="D12" s="58">
        <v>582.99307</v>
      </c>
      <c r="E12" s="58">
        <v>585.298</v>
      </c>
      <c r="F12" s="58">
        <v>657.34224</v>
      </c>
      <c r="G12" s="58">
        <v>859.776</v>
      </c>
      <c r="H12" s="58">
        <v>894.278</v>
      </c>
      <c r="I12" s="58">
        <v>876.931</v>
      </c>
      <c r="J12" s="57">
        <v>910.816</v>
      </c>
      <c r="K12" s="58"/>
      <c r="L12" s="58"/>
      <c r="M12" s="58"/>
      <c r="N12" s="58"/>
      <c r="O12" s="58"/>
      <c r="P12" s="58"/>
      <c r="Q12" s="58">
        <v>43.44624</v>
      </c>
      <c r="R12" s="58">
        <v>116.24898</v>
      </c>
      <c r="S12" s="57">
        <v>171.68198</v>
      </c>
      <c r="T12" s="58">
        <v>63.12352</v>
      </c>
      <c r="U12" s="58">
        <v>80.63595</v>
      </c>
      <c r="V12" s="58">
        <v>258.33582</v>
      </c>
      <c r="W12" s="58">
        <v>94.1462</v>
      </c>
      <c r="X12" s="58">
        <v>298.17286</v>
      </c>
      <c r="Y12" s="58">
        <v>39.806</v>
      </c>
      <c r="Z12" s="58">
        <v>140.6311</v>
      </c>
      <c r="AA12" s="58">
        <v>208.20642</v>
      </c>
      <c r="AB12" s="57">
        <v>132.55044</v>
      </c>
      <c r="AC12" s="36">
        <f t="shared" si="1"/>
        <v>569.81062</v>
      </c>
      <c r="AD12" s="36">
        <f t="shared" si="1"/>
        <v>614.21407</v>
      </c>
      <c r="AE12" s="36">
        <f t="shared" si="1"/>
        <v>841.32889</v>
      </c>
      <c r="AF12" s="36">
        <f t="shared" si="1"/>
        <v>679.4442</v>
      </c>
      <c r="AG12" s="36">
        <f t="shared" si="2"/>
        <v>955.5151</v>
      </c>
      <c r="AH12" s="36">
        <f t="shared" si="3"/>
        <v>899.582</v>
      </c>
      <c r="AI12" s="36">
        <f t="shared" si="4"/>
        <v>1078.35534</v>
      </c>
      <c r="AJ12" s="36">
        <f t="shared" si="4"/>
        <v>1201.3864</v>
      </c>
      <c r="AK12" s="36">
        <f t="shared" si="4"/>
        <v>1215.04842</v>
      </c>
    </row>
    <row r="13" spans="1:37" ht="12.75" customHeight="1">
      <c r="A13" s="55" t="s">
        <v>144</v>
      </c>
      <c r="B13" s="56"/>
      <c r="C13" s="58"/>
      <c r="D13" s="58"/>
      <c r="E13" s="58"/>
      <c r="F13" s="58">
        <v>4.8</v>
      </c>
      <c r="G13" s="58"/>
      <c r="H13" s="58"/>
      <c r="I13" s="58"/>
      <c r="J13" s="57"/>
      <c r="K13" s="58">
        <v>13.24932</v>
      </c>
      <c r="L13" s="58"/>
      <c r="M13" s="58"/>
      <c r="N13" s="58"/>
      <c r="O13" s="58"/>
      <c r="P13" s="58"/>
      <c r="Q13" s="58"/>
      <c r="R13" s="58"/>
      <c r="S13" s="57"/>
      <c r="T13" s="58"/>
      <c r="U13" s="58"/>
      <c r="V13" s="58"/>
      <c r="W13" s="58"/>
      <c r="X13" s="58"/>
      <c r="Y13" s="58"/>
      <c r="Z13" s="58"/>
      <c r="AA13" s="58"/>
      <c r="AB13" s="57"/>
      <c r="AC13" s="36">
        <f t="shared" si="1"/>
        <v>13.24932</v>
      </c>
      <c r="AD13" s="36">
        <f t="shared" si="1"/>
        <v>0</v>
      </c>
      <c r="AE13" s="36">
        <f t="shared" si="1"/>
        <v>0</v>
      </c>
      <c r="AF13" s="36">
        <f t="shared" si="1"/>
        <v>0</v>
      </c>
      <c r="AG13" s="36">
        <f t="shared" si="2"/>
        <v>4.8</v>
      </c>
      <c r="AH13" s="36">
        <f t="shared" si="3"/>
        <v>0</v>
      </c>
      <c r="AI13" s="36">
        <f t="shared" si="4"/>
        <v>0</v>
      </c>
      <c r="AJ13" s="36">
        <f t="shared" si="4"/>
        <v>0</v>
      </c>
      <c r="AK13" s="36">
        <f t="shared" si="4"/>
        <v>0</v>
      </c>
    </row>
    <row r="14" spans="1:37" ht="12.75" customHeight="1">
      <c r="A14" s="55" t="s">
        <v>123</v>
      </c>
      <c r="B14" s="56">
        <v>1479.37251</v>
      </c>
      <c r="C14" s="58">
        <v>923.53402</v>
      </c>
      <c r="D14" s="58">
        <v>232.80402</v>
      </c>
      <c r="E14" s="58">
        <v>283.24688</v>
      </c>
      <c r="F14" s="58">
        <v>444.50341</v>
      </c>
      <c r="G14" s="58">
        <v>764.25525</v>
      </c>
      <c r="H14" s="58">
        <v>1203.936</v>
      </c>
      <c r="I14" s="58">
        <v>1664.89</v>
      </c>
      <c r="J14" s="57">
        <v>2208.202</v>
      </c>
      <c r="K14" s="58"/>
      <c r="L14" s="58"/>
      <c r="M14" s="58"/>
      <c r="N14" s="58"/>
      <c r="O14" s="58"/>
      <c r="P14" s="58"/>
      <c r="Q14" s="58"/>
      <c r="R14" s="58"/>
      <c r="S14" s="57"/>
      <c r="T14" s="58">
        <v>15</v>
      </c>
      <c r="U14" s="58">
        <v>2200.8554</v>
      </c>
      <c r="V14" s="58">
        <v>130.60785</v>
      </c>
      <c r="W14" s="58">
        <v>632.5905</v>
      </c>
      <c r="X14" s="58">
        <v>303.47927</v>
      </c>
      <c r="Y14" s="58">
        <v>156</v>
      </c>
      <c r="Z14" s="58">
        <v>178.2</v>
      </c>
      <c r="AA14" s="58">
        <v>116.2</v>
      </c>
      <c r="AB14" s="57">
        <v>173</v>
      </c>
      <c r="AC14" s="36">
        <f t="shared" si="1"/>
        <v>1494.37251</v>
      </c>
      <c r="AD14" s="36">
        <f t="shared" si="1"/>
        <v>3124.38942</v>
      </c>
      <c r="AE14" s="36">
        <f t="shared" si="1"/>
        <v>363.41187</v>
      </c>
      <c r="AF14" s="36">
        <f t="shared" si="1"/>
        <v>915.8373799999999</v>
      </c>
      <c r="AG14" s="36">
        <f t="shared" si="2"/>
        <v>747.98268</v>
      </c>
      <c r="AH14" s="36">
        <f t="shared" si="3"/>
        <v>920.25525</v>
      </c>
      <c r="AI14" s="36">
        <f t="shared" si="4"/>
        <v>1382.136</v>
      </c>
      <c r="AJ14" s="36">
        <f t="shared" si="4"/>
        <v>1781.0900000000001</v>
      </c>
      <c r="AK14" s="36">
        <f t="shared" si="4"/>
        <v>2381.202</v>
      </c>
    </row>
    <row r="15" spans="1:37" s="4" customFormat="1" ht="12.75" customHeight="1" thickBot="1">
      <c r="A15" s="45" t="s">
        <v>4</v>
      </c>
      <c r="B15" s="17">
        <f>SUM(B5:B14)</f>
        <v>12047.309349999998</v>
      </c>
      <c r="C15" s="17">
        <f>SUM(C5:C14)</f>
        <v>12866.1047</v>
      </c>
      <c r="D15" s="17">
        <f>SUM(D5:D14)</f>
        <v>14598.063300000002</v>
      </c>
      <c r="E15" s="17">
        <f>SUM(E5:E14)</f>
        <v>16790.343429999997</v>
      </c>
      <c r="F15" s="17">
        <f>SUM(F5:F14)</f>
        <v>19643.86606</v>
      </c>
      <c r="G15" s="17">
        <f aca="true" t="shared" si="5" ref="G15:AJ15">SUM(G5:G14)</f>
        <v>23122.10125</v>
      </c>
      <c r="H15" s="17">
        <f t="shared" si="5"/>
        <v>22622.6682</v>
      </c>
      <c r="I15" s="17">
        <f t="shared" si="5"/>
        <v>24451.10896</v>
      </c>
      <c r="J15" s="18">
        <f t="shared" si="5"/>
        <v>28761.88999</v>
      </c>
      <c r="K15" s="17">
        <f t="shared" si="5"/>
        <v>646.47805</v>
      </c>
      <c r="L15" s="17">
        <f t="shared" si="5"/>
        <v>803.7481100000001</v>
      </c>
      <c r="M15" s="17">
        <f t="shared" si="5"/>
        <v>109.85976</v>
      </c>
      <c r="N15" s="17">
        <f t="shared" si="5"/>
        <v>29.99703</v>
      </c>
      <c r="O15" s="17">
        <f t="shared" si="5"/>
        <v>26.75951</v>
      </c>
      <c r="P15" s="17">
        <f t="shared" si="5"/>
        <v>1.95214</v>
      </c>
      <c r="Q15" s="17">
        <f t="shared" si="5"/>
        <v>3177.7850100000005</v>
      </c>
      <c r="R15" s="17">
        <f t="shared" si="5"/>
        <v>5421.461660000001</v>
      </c>
      <c r="S15" s="18">
        <f t="shared" si="5"/>
        <v>10671.748679999999</v>
      </c>
      <c r="T15" s="17">
        <f t="shared" si="5"/>
        <v>3308.5760200000004</v>
      </c>
      <c r="U15" s="17">
        <f t="shared" si="5"/>
        <v>13922.70447</v>
      </c>
      <c r="V15" s="17">
        <f t="shared" si="5"/>
        <v>9112.67685</v>
      </c>
      <c r="W15" s="17">
        <f t="shared" si="5"/>
        <v>7856.912</v>
      </c>
      <c r="X15" s="17">
        <f t="shared" si="5"/>
        <v>10113.55629</v>
      </c>
      <c r="Y15" s="17">
        <f t="shared" si="5"/>
        <v>5639.24931</v>
      </c>
      <c r="Z15" s="17">
        <f t="shared" si="5"/>
        <v>10710.54629</v>
      </c>
      <c r="AA15" s="17">
        <f t="shared" si="5"/>
        <v>8510.228100000002</v>
      </c>
      <c r="AB15" s="18">
        <f t="shared" si="5"/>
        <v>12508.54808</v>
      </c>
      <c r="AC15" s="17">
        <f t="shared" si="5"/>
        <v>16002.363420000001</v>
      </c>
      <c r="AD15" s="17">
        <f t="shared" si="5"/>
        <v>27592.55728</v>
      </c>
      <c r="AE15" s="17">
        <f t="shared" si="5"/>
        <v>23820.59991</v>
      </c>
      <c r="AF15" s="17">
        <f t="shared" si="5"/>
        <v>24677.252460000003</v>
      </c>
      <c r="AG15" s="17">
        <f t="shared" si="5"/>
        <v>29784.181859999997</v>
      </c>
      <c r="AH15" s="17">
        <f t="shared" si="5"/>
        <v>28763.302699999997</v>
      </c>
      <c r="AI15" s="17">
        <f t="shared" si="5"/>
        <v>36510.9995</v>
      </c>
      <c r="AJ15" s="17">
        <f t="shared" si="5"/>
        <v>38382.798720000006</v>
      </c>
      <c r="AK15" s="17">
        <f>SUM(AK5:AK14)</f>
        <v>51942.18674999999</v>
      </c>
    </row>
    <row r="16" spans="1:33" ht="12.75">
      <c r="A16" s="9" t="s">
        <v>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AG16" s="3"/>
    </row>
    <row r="17" spans="1:33" ht="10.5" customHeight="1">
      <c r="A17" s="9" t="s">
        <v>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AG17" s="3"/>
    </row>
    <row r="18" spans="1:33" ht="10.5" customHeight="1">
      <c r="A18" s="9" t="s">
        <v>11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AG18" s="3"/>
    </row>
    <row r="19" spans="1:33" ht="10.5" customHeight="1">
      <c r="A19" s="9" t="s">
        <v>135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AG19" s="3"/>
    </row>
    <row r="20" spans="1:33" ht="12.75">
      <c r="A20" s="1"/>
      <c r="B20" s="2"/>
      <c r="C20" s="2"/>
      <c r="D20" s="2"/>
      <c r="E20" s="2"/>
      <c r="F20" s="2"/>
      <c r="G20" s="2"/>
      <c r="H20" s="2"/>
      <c r="I20" s="2"/>
      <c r="J20" s="2"/>
      <c r="AF20" s="8"/>
      <c r="AG20" s="8"/>
    </row>
    <row r="21" spans="1:33" ht="12.75">
      <c r="A21" s="1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3"/>
      <c r="AD21" s="3"/>
      <c r="AE21" s="3"/>
      <c r="AF21" s="8"/>
      <c r="AG21" s="8"/>
    </row>
    <row r="22" spans="1:33" ht="12.75">
      <c r="A22" s="15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21"/>
      <c r="AD22" s="21"/>
      <c r="AE22" s="21"/>
      <c r="AF22" s="20"/>
      <c r="AG22" s="20"/>
    </row>
    <row r="23" spans="1:31" ht="12.75">
      <c r="A23" s="8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21"/>
      <c r="AD23" s="21"/>
      <c r="AE23" s="21"/>
    </row>
    <row r="24" spans="1:32" ht="12.75">
      <c r="A24" s="8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ht="12.75">
      <c r="A25" s="8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spans="1:31" ht="12.75">
      <c r="A26" s="8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21"/>
      <c r="AD26" s="21"/>
      <c r="AE26" s="21"/>
    </row>
    <row r="27" spans="1:31" ht="12.75">
      <c r="A27" s="8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21"/>
      <c r="AD27" s="21"/>
      <c r="AE27" s="21"/>
    </row>
    <row r="28" spans="1:31" ht="12.75">
      <c r="A28" s="8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21"/>
      <c r="AD28" s="21"/>
      <c r="AE28" s="21"/>
    </row>
    <row r="29" spans="1:31" ht="12.75">
      <c r="A29" s="8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21"/>
      <c r="AD29" s="21"/>
      <c r="AE29" s="21"/>
    </row>
    <row r="30" spans="1:31" ht="12.75">
      <c r="A30" s="8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21"/>
      <c r="AD30" s="21"/>
      <c r="AE30" s="21"/>
    </row>
    <row r="31" spans="1:31" ht="12.75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2.75">
      <c r="A32" s="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3"/>
      <c r="AD32" s="3"/>
      <c r="AE32" s="3"/>
    </row>
    <row r="33" spans="1:3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2.75">
      <c r="A34" s="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3"/>
      <c r="AD34" s="3"/>
      <c r="AE34" s="3"/>
    </row>
    <row r="35" spans="1:31" ht="12.75">
      <c r="A35" s="15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3"/>
      <c r="AD35" s="3"/>
      <c r="AE35" s="3"/>
    </row>
    <row r="36" spans="1:3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</sheetData>
  <sheetProtection/>
  <mergeCells count="5">
    <mergeCell ref="A3:A4"/>
    <mergeCell ref="T3:Z3"/>
    <mergeCell ref="B3:I3"/>
    <mergeCell ref="K3:R3"/>
    <mergeCell ref="AD3:AI3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65" r:id="rId1"/>
  <ignoredErrors>
    <ignoredError sqref="AC15:AI15 B15:I15 J15:AB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K121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30.140625" style="0" customWidth="1"/>
    <col min="2" max="2" width="5.7109375" style="5" bestFit="1" customWidth="1"/>
    <col min="3" max="3" width="5.7109375" style="5" customWidth="1"/>
    <col min="4" max="4" width="5.7109375" style="5" bestFit="1" customWidth="1"/>
    <col min="5" max="10" width="5.7109375" style="5" customWidth="1"/>
    <col min="11" max="11" width="4.421875" style="0" bestFit="1" customWidth="1"/>
    <col min="12" max="12" width="4.421875" style="0" customWidth="1"/>
    <col min="13" max="13" width="4.421875" style="0" bestFit="1" customWidth="1"/>
    <col min="14" max="16" width="4.421875" style="0" customWidth="1"/>
    <col min="17" max="17" width="4.8515625" style="0" bestFit="1" customWidth="1"/>
    <col min="18" max="18" width="4.8515625" style="0" customWidth="1"/>
    <col min="19" max="19" width="5.421875" style="0" customWidth="1"/>
    <col min="20" max="20" width="4.8515625" style="0" bestFit="1" customWidth="1"/>
    <col min="21" max="21" width="5.7109375" style="0" bestFit="1" customWidth="1"/>
    <col min="22" max="23" width="4.8515625" style="0" bestFit="1" customWidth="1"/>
    <col min="24" max="24" width="5.7109375" style="0" customWidth="1"/>
    <col min="25" max="25" width="4.8515625" style="0" bestFit="1" customWidth="1"/>
    <col min="26" max="29" width="5.7109375" style="0" customWidth="1"/>
    <col min="30" max="30" width="5.7109375" style="0" bestFit="1" customWidth="1"/>
    <col min="31" max="32" width="5.7109375" style="0" customWidth="1"/>
    <col min="33" max="33" width="5.7109375" style="3" bestFit="1" customWidth="1"/>
    <col min="34" max="34" width="5.7109375" style="0" bestFit="1" customWidth="1"/>
    <col min="35" max="35" width="5.8515625" style="0" customWidth="1"/>
    <col min="36" max="36" width="5.7109375" style="0" customWidth="1"/>
    <col min="37" max="37" width="5.8515625" style="0" customWidth="1"/>
  </cols>
  <sheetData>
    <row r="1" spans="1:31" ht="12.75">
      <c r="A1" s="12" t="s">
        <v>184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E1" s="3"/>
    </row>
    <row r="2" spans="1:37" ht="13.5" thickBot="1">
      <c r="A2" s="11" t="s">
        <v>14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43"/>
      <c r="AE2" s="43"/>
      <c r="AF2" s="43"/>
      <c r="AG2" s="43"/>
      <c r="AH2" s="43"/>
      <c r="AI2" s="43"/>
      <c r="AJ2" s="43"/>
      <c r="AK2" s="43" t="s">
        <v>8</v>
      </c>
    </row>
    <row r="3" spans="1:35" ht="12.75" customHeight="1">
      <c r="A3" s="69" t="s">
        <v>5</v>
      </c>
      <c r="B3" s="72" t="s">
        <v>124</v>
      </c>
      <c r="C3" s="71"/>
      <c r="D3" s="71"/>
      <c r="E3" s="71"/>
      <c r="F3" s="71"/>
      <c r="G3" s="71"/>
      <c r="H3" s="71"/>
      <c r="I3" s="71"/>
      <c r="J3" s="48"/>
      <c r="K3" s="71" t="s">
        <v>125</v>
      </c>
      <c r="L3" s="71"/>
      <c r="M3" s="71"/>
      <c r="N3" s="71"/>
      <c r="O3" s="71"/>
      <c r="P3" s="71"/>
      <c r="Q3" s="71"/>
      <c r="R3" s="71"/>
      <c r="S3" s="48"/>
      <c r="T3" s="71" t="s">
        <v>0</v>
      </c>
      <c r="U3" s="71"/>
      <c r="V3" s="71"/>
      <c r="W3" s="71"/>
      <c r="X3" s="71"/>
      <c r="Y3" s="71"/>
      <c r="Z3" s="71"/>
      <c r="AA3" s="47"/>
      <c r="AB3" s="48"/>
      <c r="AC3" s="47"/>
      <c r="AD3" s="71" t="s">
        <v>4</v>
      </c>
      <c r="AE3" s="71"/>
      <c r="AF3" s="71"/>
      <c r="AG3" s="71"/>
      <c r="AH3" s="71"/>
      <c r="AI3" s="71"/>
    </row>
    <row r="4" spans="1:37" ht="12.75" customHeight="1">
      <c r="A4" s="70"/>
      <c r="B4" s="42">
        <v>2006</v>
      </c>
      <c r="C4" s="16">
        <v>2007</v>
      </c>
      <c r="D4" s="16">
        <v>2008</v>
      </c>
      <c r="E4" s="16">
        <v>2009</v>
      </c>
      <c r="F4" s="16">
        <v>2010</v>
      </c>
      <c r="G4" s="41">
        <v>2011</v>
      </c>
      <c r="H4" s="49">
        <v>2012</v>
      </c>
      <c r="I4" s="49">
        <v>2013</v>
      </c>
      <c r="J4" s="50">
        <v>2014</v>
      </c>
      <c r="K4" s="42">
        <v>2006</v>
      </c>
      <c r="L4" s="16">
        <v>2007</v>
      </c>
      <c r="M4" s="16">
        <v>2008</v>
      </c>
      <c r="N4" s="16">
        <v>2009</v>
      </c>
      <c r="O4" s="16">
        <v>2010</v>
      </c>
      <c r="P4" s="41">
        <v>2011</v>
      </c>
      <c r="Q4" s="49">
        <v>2012</v>
      </c>
      <c r="R4" s="49">
        <v>2013</v>
      </c>
      <c r="S4" s="50">
        <v>2014</v>
      </c>
      <c r="T4" s="42">
        <v>2006</v>
      </c>
      <c r="U4" s="16">
        <v>2007</v>
      </c>
      <c r="V4" s="16">
        <v>2008</v>
      </c>
      <c r="W4" s="16">
        <v>2009</v>
      </c>
      <c r="X4" s="16">
        <v>2010</v>
      </c>
      <c r="Y4" s="41">
        <v>2011</v>
      </c>
      <c r="Z4" s="49">
        <v>2012</v>
      </c>
      <c r="AA4" s="49">
        <v>2013</v>
      </c>
      <c r="AB4" s="50">
        <v>2014</v>
      </c>
      <c r="AC4" s="49">
        <v>2006</v>
      </c>
      <c r="AD4" s="42">
        <v>2007</v>
      </c>
      <c r="AE4" s="16">
        <v>2008</v>
      </c>
      <c r="AF4" s="41">
        <v>2009</v>
      </c>
      <c r="AG4" s="41">
        <v>2010</v>
      </c>
      <c r="AH4" s="41">
        <v>2011</v>
      </c>
      <c r="AI4" s="41">
        <v>2012</v>
      </c>
      <c r="AJ4" s="41">
        <v>2013</v>
      </c>
      <c r="AK4" s="41">
        <v>2014</v>
      </c>
    </row>
    <row r="5" spans="1:37" ht="12" customHeight="1">
      <c r="A5" s="55" t="s">
        <v>41</v>
      </c>
      <c r="B5" s="56">
        <v>135.6035</v>
      </c>
      <c r="C5" s="58">
        <v>154.3743</v>
      </c>
      <c r="D5" s="58">
        <v>149.2156</v>
      </c>
      <c r="E5" s="58">
        <v>130.0491</v>
      </c>
      <c r="F5" s="58">
        <v>151.28</v>
      </c>
      <c r="G5" s="58">
        <v>149.98</v>
      </c>
      <c r="H5" s="58">
        <v>185.94</v>
      </c>
      <c r="I5" s="58">
        <v>357.8</v>
      </c>
      <c r="J5" s="57">
        <v>756.25</v>
      </c>
      <c r="K5" s="58"/>
      <c r="L5" s="58"/>
      <c r="M5" s="58"/>
      <c r="N5" s="58"/>
      <c r="O5" s="58"/>
      <c r="P5" s="58"/>
      <c r="Q5" s="58"/>
      <c r="R5" s="58"/>
      <c r="S5" s="57"/>
      <c r="T5" s="58">
        <v>8.258</v>
      </c>
      <c r="U5" s="58">
        <v>34.0009</v>
      </c>
      <c r="V5" s="58">
        <v>9</v>
      </c>
      <c r="W5" s="58">
        <v>82.89632</v>
      </c>
      <c r="X5" s="58">
        <v>258.44006</v>
      </c>
      <c r="Y5" s="58">
        <v>23.75369</v>
      </c>
      <c r="Z5" s="58">
        <v>296.42149</v>
      </c>
      <c r="AA5" s="58">
        <v>148.54644</v>
      </c>
      <c r="AB5" s="63">
        <v>460.82343</v>
      </c>
      <c r="AC5" s="35">
        <f aca="true" t="shared" si="0" ref="AC5:AK6">SUM(B5+K5+T5)</f>
        <v>143.8615</v>
      </c>
      <c r="AD5" s="35">
        <f t="shared" si="0"/>
        <v>188.3752</v>
      </c>
      <c r="AE5" s="35">
        <f t="shared" si="0"/>
        <v>158.2156</v>
      </c>
      <c r="AF5" s="35">
        <f t="shared" si="0"/>
        <v>212.94542</v>
      </c>
      <c r="AG5" s="35">
        <f t="shared" si="0"/>
        <v>409.72006</v>
      </c>
      <c r="AH5" s="35">
        <f t="shared" si="0"/>
        <v>173.73369</v>
      </c>
      <c r="AI5" s="35">
        <f t="shared" si="0"/>
        <v>482.36149</v>
      </c>
      <c r="AJ5" s="35">
        <f t="shared" si="0"/>
        <v>506.34644000000003</v>
      </c>
      <c r="AK5" s="35">
        <f t="shared" si="0"/>
        <v>1217.07343</v>
      </c>
    </row>
    <row r="6" spans="1:37" ht="12" customHeight="1">
      <c r="A6" s="55" t="s">
        <v>42</v>
      </c>
      <c r="B6" s="56">
        <v>658.46569</v>
      </c>
      <c r="C6" s="58">
        <v>768.11975</v>
      </c>
      <c r="D6" s="58">
        <v>903.26871</v>
      </c>
      <c r="E6" s="58">
        <v>961.69522</v>
      </c>
      <c r="F6" s="58">
        <v>1099.30372</v>
      </c>
      <c r="G6" s="58">
        <v>1229.7815</v>
      </c>
      <c r="H6" s="58">
        <v>1145.13319</v>
      </c>
      <c r="I6" s="58">
        <v>1316.163</v>
      </c>
      <c r="J6" s="57">
        <v>1646.123</v>
      </c>
      <c r="K6" s="58"/>
      <c r="L6" s="58"/>
      <c r="M6" s="58"/>
      <c r="N6" s="58"/>
      <c r="O6" s="58"/>
      <c r="P6" s="58"/>
      <c r="Q6" s="58">
        <v>99.79086</v>
      </c>
      <c r="R6" s="58">
        <v>55.49065</v>
      </c>
      <c r="S6" s="57"/>
      <c r="T6" s="58">
        <v>178.68756</v>
      </c>
      <c r="U6" s="58">
        <v>418.20274</v>
      </c>
      <c r="V6" s="58">
        <v>307.72996</v>
      </c>
      <c r="W6" s="58">
        <v>455.55693</v>
      </c>
      <c r="X6" s="58">
        <v>467.82859</v>
      </c>
      <c r="Y6" s="58">
        <v>144.46886</v>
      </c>
      <c r="Z6" s="58">
        <v>318.27668</v>
      </c>
      <c r="AA6" s="58">
        <v>901.89007</v>
      </c>
      <c r="AB6" s="57">
        <v>870.13272</v>
      </c>
      <c r="AC6" s="36">
        <f t="shared" si="0"/>
        <v>837.15325</v>
      </c>
      <c r="AD6" s="36">
        <f t="shared" si="0"/>
        <v>1186.32249</v>
      </c>
      <c r="AE6" s="36">
        <f t="shared" si="0"/>
        <v>1210.99867</v>
      </c>
      <c r="AF6" s="36">
        <f t="shared" si="0"/>
        <v>1417.25215</v>
      </c>
      <c r="AG6" s="36">
        <f t="shared" si="0"/>
        <v>1567.1323100000002</v>
      </c>
      <c r="AH6" s="36">
        <f t="shared" si="0"/>
        <v>1374.25036</v>
      </c>
      <c r="AI6" s="36">
        <f t="shared" si="0"/>
        <v>1563.20073</v>
      </c>
      <c r="AJ6" s="36">
        <f t="shared" si="0"/>
        <v>2273.54372</v>
      </c>
      <c r="AK6" s="36">
        <f t="shared" si="0"/>
        <v>2516.25572</v>
      </c>
    </row>
    <row r="7" spans="1:37" ht="12" customHeight="1">
      <c r="A7" s="55" t="s">
        <v>43</v>
      </c>
      <c r="B7" s="56"/>
      <c r="C7" s="58">
        <v>1.5</v>
      </c>
      <c r="D7" s="58">
        <v>2.4</v>
      </c>
      <c r="E7" s="58">
        <v>9.852</v>
      </c>
      <c r="F7" s="58">
        <v>32.312</v>
      </c>
      <c r="G7" s="58">
        <v>74.012</v>
      </c>
      <c r="H7" s="58">
        <v>33.68</v>
      </c>
      <c r="I7" s="58">
        <v>21.2</v>
      </c>
      <c r="J7" s="57">
        <v>22.9</v>
      </c>
      <c r="K7" s="58"/>
      <c r="L7" s="58"/>
      <c r="M7" s="58"/>
      <c r="N7" s="58"/>
      <c r="O7" s="58"/>
      <c r="P7" s="58"/>
      <c r="Q7" s="58"/>
      <c r="R7" s="58"/>
      <c r="S7" s="57"/>
      <c r="T7" s="58"/>
      <c r="U7" s="58"/>
      <c r="V7" s="58">
        <v>32.03572</v>
      </c>
      <c r="W7" s="58">
        <v>18.76028</v>
      </c>
      <c r="X7" s="58">
        <v>21.1435</v>
      </c>
      <c r="Y7" s="58">
        <v>16.43282</v>
      </c>
      <c r="Z7" s="58">
        <v>12.75755</v>
      </c>
      <c r="AA7" s="58">
        <v>19</v>
      </c>
      <c r="AB7" s="57">
        <v>35.36561</v>
      </c>
      <c r="AC7" s="36">
        <f aca="true" t="shared" si="1" ref="AC7:AC70">SUM(B7+K7+T7)</f>
        <v>0</v>
      </c>
      <c r="AD7" s="36">
        <f aca="true" t="shared" si="2" ref="AD7:AD70">SUM(C7+L7+U7)</f>
        <v>1.5</v>
      </c>
      <c r="AE7" s="36">
        <f aca="true" t="shared" si="3" ref="AE7:AE70">SUM(D7+M7+V7)</f>
        <v>34.435719999999996</v>
      </c>
      <c r="AF7" s="36">
        <f aca="true" t="shared" si="4" ref="AF7:AF70">SUM(E7+N7+W7)</f>
        <v>28.612280000000002</v>
      </c>
      <c r="AG7" s="36">
        <f aca="true" t="shared" si="5" ref="AG7:AG70">SUM(F7+O7+X7)</f>
        <v>53.4555</v>
      </c>
      <c r="AH7" s="36">
        <f aca="true" t="shared" si="6" ref="AH7:AH70">SUM(G7+P7+Y7)</f>
        <v>90.44481999999999</v>
      </c>
      <c r="AI7" s="36">
        <f aca="true" t="shared" si="7" ref="AI7:AI70">SUM(H7+Q7+Z7)</f>
        <v>46.43755</v>
      </c>
      <c r="AJ7" s="36">
        <f aca="true" t="shared" si="8" ref="AJ7:AK70">SUM(I7+R7+AA7)</f>
        <v>40.2</v>
      </c>
      <c r="AK7" s="36">
        <f t="shared" si="8"/>
        <v>58.265609999999995</v>
      </c>
    </row>
    <row r="8" spans="1:37" ht="12" customHeight="1">
      <c r="A8" s="55" t="s">
        <v>145</v>
      </c>
      <c r="B8" s="56"/>
      <c r="C8" s="58"/>
      <c r="D8" s="58"/>
      <c r="E8" s="58"/>
      <c r="F8" s="58"/>
      <c r="G8" s="58"/>
      <c r="H8" s="58"/>
      <c r="I8" s="58"/>
      <c r="J8" s="57"/>
      <c r="K8" s="58"/>
      <c r="L8" s="58"/>
      <c r="M8" s="58"/>
      <c r="N8" s="58"/>
      <c r="O8" s="58"/>
      <c r="P8" s="58"/>
      <c r="Q8" s="58">
        <v>19.87283</v>
      </c>
      <c r="R8" s="58">
        <v>3.38336</v>
      </c>
      <c r="S8" s="57"/>
      <c r="T8" s="58"/>
      <c r="U8" s="58"/>
      <c r="V8" s="58"/>
      <c r="W8" s="58"/>
      <c r="X8" s="58"/>
      <c r="Y8" s="58"/>
      <c r="Z8" s="58"/>
      <c r="AA8" s="58"/>
      <c r="AB8" s="57"/>
      <c r="AC8" s="36">
        <f t="shared" si="1"/>
        <v>0</v>
      </c>
      <c r="AD8" s="36">
        <f t="shared" si="2"/>
        <v>0</v>
      </c>
      <c r="AE8" s="36">
        <f t="shared" si="3"/>
        <v>0</v>
      </c>
      <c r="AF8" s="36">
        <f t="shared" si="4"/>
        <v>0</v>
      </c>
      <c r="AG8" s="36">
        <f t="shared" si="5"/>
        <v>0</v>
      </c>
      <c r="AH8" s="36">
        <f t="shared" si="6"/>
        <v>0</v>
      </c>
      <c r="AI8" s="36">
        <f t="shared" si="7"/>
        <v>19.87283</v>
      </c>
      <c r="AJ8" s="36">
        <f t="shared" si="8"/>
        <v>3.38336</v>
      </c>
      <c r="AK8" s="36">
        <f t="shared" si="8"/>
        <v>0</v>
      </c>
    </row>
    <row r="9" spans="1:37" ht="12" customHeight="1">
      <c r="A9" s="55" t="s">
        <v>146</v>
      </c>
      <c r="B9" s="56"/>
      <c r="C9" s="58"/>
      <c r="D9" s="58"/>
      <c r="E9" s="58"/>
      <c r="F9" s="58"/>
      <c r="G9" s="58"/>
      <c r="H9" s="58"/>
      <c r="I9" s="58">
        <v>1.8</v>
      </c>
      <c r="J9" s="57">
        <v>24</v>
      </c>
      <c r="K9" s="58"/>
      <c r="L9" s="58"/>
      <c r="M9" s="58"/>
      <c r="N9" s="58"/>
      <c r="O9" s="58"/>
      <c r="P9" s="58"/>
      <c r="Q9" s="58">
        <v>38.71616</v>
      </c>
      <c r="R9" s="58">
        <v>13.07393</v>
      </c>
      <c r="S9" s="57"/>
      <c r="T9" s="58"/>
      <c r="U9" s="58"/>
      <c r="V9" s="58"/>
      <c r="W9" s="58"/>
      <c r="X9" s="58"/>
      <c r="Y9" s="58"/>
      <c r="Z9" s="58"/>
      <c r="AA9" s="58"/>
      <c r="AB9" s="57"/>
      <c r="AC9" s="36">
        <f t="shared" si="1"/>
        <v>0</v>
      </c>
      <c r="AD9" s="36">
        <f t="shared" si="2"/>
        <v>0</v>
      </c>
      <c r="AE9" s="36">
        <f t="shared" si="3"/>
        <v>0</v>
      </c>
      <c r="AF9" s="36">
        <f t="shared" si="4"/>
        <v>0</v>
      </c>
      <c r="AG9" s="36">
        <f t="shared" si="5"/>
        <v>0</v>
      </c>
      <c r="AH9" s="36">
        <f t="shared" si="6"/>
        <v>0</v>
      </c>
      <c r="AI9" s="36">
        <f t="shared" si="7"/>
        <v>38.71616</v>
      </c>
      <c r="AJ9" s="36">
        <f t="shared" si="8"/>
        <v>14.873930000000001</v>
      </c>
      <c r="AK9" s="36">
        <f t="shared" si="8"/>
        <v>24</v>
      </c>
    </row>
    <row r="10" spans="1:37" ht="12" customHeight="1">
      <c r="A10" s="55" t="s">
        <v>44</v>
      </c>
      <c r="B10" s="56">
        <v>7.742</v>
      </c>
      <c r="C10" s="58">
        <v>11.712</v>
      </c>
      <c r="D10" s="58">
        <v>11.712</v>
      </c>
      <c r="E10" s="58">
        <v>16.212</v>
      </c>
      <c r="F10" s="58">
        <v>22.152</v>
      </c>
      <c r="G10" s="58">
        <v>19.52</v>
      </c>
      <c r="H10" s="58">
        <v>19.76</v>
      </c>
      <c r="I10" s="58">
        <v>26.3</v>
      </c>
      <c r="J10" s="57">
        <v>24.6</v>
      </c>
      <c r="K10" s="58"/>
      <c r="L10" s="58"/>
      <c r="M10" s="58"/>
      <c r="N10" s="58"/>
      <c r="O10" s="58"/>
      <c r="P10" s="58"/>
      <c r="Q10" s="58"/>
      <c r="R10" s="58"/>
      <c r="S10" s="57"/>
      <c r="T10" s="58"/>
      <c r="U10" s="58"/>
      <c r="V10" s="58"/>
      <c r="W10" s="58"/>
      <c r="X10" s="58">
        <v>15.90292</v>
      </c>
      <c r="Y10" s="58">
        <v>3.275</v>
      </c>
      <c r="Z10" s="58"/>
      <c r="AA10" s="58">
        <v>34.404</v>
      </c>
      <c r="AB10" s="57">
        <v>11</v>
      </c>
      <c r="AC10" s="36">
        <f t="shared" si="1"/>
        <v>7.742</v>
      </c>
      <c r="AD10" s="36">
        <f t="shared" si="2"/>
        <v>11.712</v>
      </c>
      <c r="AE10" s="36">
        <f t="shared" si="3"/>
        <v>11.712</v>
      </c>
      <c r="AF10" s="36">
        <f t="shared" si="4"/>
        <v>16.212</v>
      </c>
      <c r="AG10" s="36">
        <f t="shared" si="5"/>
        <v>38.05492</v>
      </c>
      <c r="AH10" s="36">
        <f t="shared" si="6"/>
        <v>22.794999999999998</v>
      </c>
      <c r="AI10" s="36">
        <f t="shared" si="7"/>
        <v>19.76</v>
      </c>
      <c r="AJ10" s="36">
        <f t="shared" si="8"/>
        <v>60.70400000000001</v>
      </c>
      <c r="AK10" s="36">
        <f t="shared" si="8"/>
        <v>35.6</v>
      </c>
    </row>
    <row r="11" spans="1:37" ht="12" customHeight="1">
      <c r="A11" s="55" t="s">
        <v>45</v>
      </c>
      <c r="B11" s="56">
        <v>29.235</v>
      </c>
      <c r="C11" s="58">
        <v>35.48</v>
      </c>
      <c r="D11" s="58">
        <v>41.8</v>
      </c>
      <c r="E11" s="58">
        <v>64.25547</v>
      </c>
      <c r="F11" s="58">
        <v>125.79655</v>
      </c>
      <c r="G11" s="58">
        <v>101.59314</v>
      </c>
      <c r="H11" s="58">
        <v>29.64</v>
      </c>
      <c r="I11" s="58">
        <v>32</v>
      </c>
      <c r="J11" s="57">
        <v>24.9</v>
      </c>
      <c r="K11" s="58"/>
      <c r="L11" s="58"/>
      <c r="M11" s="58"/>
      <c r="N11" s="58"/>
      <c r="O11" s="58"/>
      <c r="P11" s="58"/>
      <c r="Q11" s="58">
        <v>66.54542</v>
      </c>
      <c r="R11" s="58">
        <v>443.33165</v>
      </c>
      <c r="S11" s="57">
        <v>1051.74421</v>
      </c>
      <c r="T11" s="58"/>
      <c r="U11" s="58"/>
      <c r="V11" s="58">
        <v>15.515</v>
      </c>
      <c r="W11" s="58">
        <v>20.9905</v>
      </c>
      <c r="X11" s="58">
        <v>24.543</v>
      </c>
      <c r="Y11" s="58"/>
      <c r="Z11" s="58">
        <v>37.11291</v>
      </c>
      <c r="AA11" s="58"/>
      <c r="AB11" s="57"/>
      <c r="AC11" s="36">
        <f t="shared" si="1"/>
        <v>29.235</v>
      </c>
      <c r="AD11" s="36">
        <f t="shared" si="2"/>
        <v>35.48</v>
      </c>
      <c r="AE11" s="36">
        <f t="shared" si="3"/>
        <v>57.315</v>
      </c>
      <c r="AF11" s="36">
        <f t="shared" si="4"/>
        <v>85.24597</v>
      </c>
      <c r="AG11" s="36">
        <f t="shared" si="5"/>
        <v>150.33955</v>
      </c>
      <c r="AH11" s="36">
        <f t="shared" si="6"/>
        <v>101.59314</v>
      </c>
      <c r="AI11" s="36">
        <f t="shared" si="7"/>
        <v>133.29833</v>
      </c>
      <c r="AJ11" s="36">
        <f t="shared" si="8"/>
        <v>475.33165</v>
      </c>
      <c r="AK11" s="36">
        <f t="shared" si="8"/>
        <v>1076.6442100000002</v>
      </c>
    </row>
    <row r="12" spans="1:37" ht="12" customHeight="1">
      <c r="A12" s="55" t="s">
        <v>46</v>
      </c>
      <c r="B12" s="56">
        <v>75.04705</v>
      </c>
      <c r="C12" s="58">
        <v>72.29412</v>
      </c>
      <c r="D12" s="58">
        <v>84.92507</v>
      </c>
      <c r="E12" s="58">
        <v>78.84</v>
      </c>
      <c r="F12" s="58">
        <v>98.19</v>
      </c>
      <c r="G12" s="58">
        <v>121.92</v>
      </c>
      <c r="H12" s="58">
        <v>120.62</v>
      </c>
      <c r="I12" s="58">
        <v>101.5</v>
      </c>
      <c r="J12" s="57">
        <v>102.4</v>
      </c>
      <c r="K12" s="58"/>
      <c r="L12" s="58"/>
      <c r="M12" s="58"/>
      <c r="N12" s="58"/>
      <c r="O12" s="58"/>
      <c r="P12" s="58"/>
      <c r="Q12" s="58">
        <v>43.44624</v>
      </c>
      <c r="R12" s="58">
        <v>116.24898</v>
      </c>
      <c r="S12" s="57">
        <v>171.68198</v>
      </c>
      <c r="T12" s="58">
        <v>26.12352</v>
      </c>
      <c r="U12" s="58">
        <v>40.31</v>
      </c>
      <c r="V12" s="58">
        <v>21.075</v>
      </c>
      <c r="W12" s="58">
        <v>7.775</v>
      </c>
      <c r="X12" s="58">
        <v>64.61599</v>
      </c>
      <c r="Y12" s="58"/>
      <c r="Z12" s="58">
        <v>72.17718</v>
      </c>
      <c r="AA12" s="58">
        <v>42.81872</v>
      </c>
      <c r="AB12" s="57">
        <v>11.78688</v>
      </c>
      <c r="AC12" s="36">
        <f t="shared" si="1"/>
        <v>101.17057</v>
      </c>
      <c r="AD12" s="36">
        <f t="shared" si="2"/>
        <v>112.60412000000001</v>
      </c>
      <c r="AE12" s="36">
        <f t="shared" si="3"/>
        <v>106.00007000000001</v>
      </c>
      <c r="AF12" s="36">
        <f t="shared" si="4"/>
        <v>86.61500000000001</v>
      </c>
      <c r="AG12" s="36">
        <f t="shared" si="5"/>
        <v>162.80599</v>
      </c>
      <c r="AH12" s="36">
        <f t="shared" si="6"/>
        <v>121.92</v>
      </c>
      <c r="AI12" s="36">
        <f t="shared" si="7"/>
        <v>236.24342000000001</v>
      </c>
      <c r="AJ12" s="36">
        <f t="shared" si="8"/>
        <v>260.5677</v>
      </c>
      <c r="AK12" s="36">
        <f t="shared" si="8"/>
        <v>285.86886000000004</v>
      </c>
    </row>
    <row r="13" spans="1:37" ht="12" customHeight="1">
      <c r="A13" s="55" t="s">
        <v>47</v>
      </c>
      <c r="B13" s="56">
        <v>1.5</v>
      </c>
      <c r="C13" s="58">
        <v>2.1</v>
      </c>
      <c r="D13" s="58"/>
      <c r="E13" s="58"/>
      <c r="F13" s="58"/>
      <c r="G13" s="58"/>
      <c r="H13" s="58"/>
      <c r="I13" s="58">
        <v>4.7</v>
      </c>
      <c r="J13" s="57">
        <v>6.2</v>
      </c>
      <c r="K13" s="58"/>
      <c r="L13" s="58"/>
      <c r="M13" s="58"/>
      <c r="N13" s="58"/>
      <c r="O13" s="58"/>
      <c r="P13" s="58"/>
      <c r="Q13" s="58"/>
      <c r="R13" s="58"/>
      <c r="S13" s="57"/>
      <c r="T13" s="58"/>
      <c r="U13" s="58"/>
      <c r="V13" s="58"/>
      <c r="W13" s="58"/>
      <c r="X13" s="58"/>
      <c r="Y13" s="58"/>
      <c r="Z13" s="58"/>
      <c r="AA13" s="58">
        <v>5</v>
      </c>
      <c r="AB13" s="57">
        <v>4.7</v>
      </c>
      <c r="AC13" s="36">
        <f t="shared" si="1"/>
        <v>1.5</v>
      </c>
      <c r="AD13" s="36">
        <f t="shared" si="2"/>
        <v>2.1</v>
      </c>
      <c r="AE13" s="36">
        <f t="shared" si="3"/>
        <v>0</v>
      </c>
      <c r="AF13" s="36">
        <f t="shared" si="4"/>
        <v>0</v>
      </c>
      <c r="AG13" s="36">
        <f t="shared" si="5"/>
        <v>0</v>
      </c>
      <c r="AH13" s="36">
        <f t="shared" si="6"/>
        <v>0</v>
      </c>
      <c r="AI13" s="36">
        <f t="shared" si="7"/>
        <v>0</v>
      </c>
      <c r="AJ13" s="36">
        <f t="shared" si="8"/>
        <v>9.7</v>
      </c>
      <c r="AK13" s="36">
        <f t="shared" si="8"/>
        <v>10.9</v>
      </c>
    </row>
    <row r="14" spans="1:37" ht="12" customHeight="1">
      <c r="A14" s="55" t="s">
        <v>147</v>
      </c>
      <c r="B14" s="56"/>
      <c r="C14" s="58"/>
      <c r="D14" s="58"/>
      <c r="E14" s="58"/>
      <c r="F14" s="58"/>
      <c r="G14" s="58"/>
      <c r="H14" s="58">
        <v>3.3</v>
      </c>
      <c r="I14" s="58">
        <v>16.1</v>
      </c>
      <c r="J14" s="57">
        <v>12.7</v>
      </c>
      <c r="K14" s="58"/>
      <c r="L14" s="58"/>
      <c r="M14" s="58"/>
      <c r="N14" s="58"/>
      <c r="O14" s="58"/>
      <c r="P14" s="58"/>
      <c r="Q14" s="58">
        <v>21.06651</v>
      </c>
      <c r="R14" s="58">
        <v>19.95035</v>
      </c>
      <c r="S14" s="57"/>
      <c r="T14" s="58"/>
      <c r="U14" s="58"/>
      <c r="V14" s="58"/>
      <c r="W14" s="58"/>
      <c r="X14" s="58"/>
      <c r="Y14" s="58"/>
      <c r="Z14" s="58"/>
      <c r="AA14" s="58"/>
      <c r="AB14" s="57"/>
      <c r="AC14" s="36">
        <f t="shared" si="1"/>
        <v>0</v>
      </c>
      <c r="AD14" s="36">
        <f t="shared" si="2"/>
        <v>0</v>
      </c>
      <c r="AE14" s="36">
        <f t="shared" si="3"/>
        <v>0</v>
      </c>
      <c r="AF14" s="36">
        <f t="shared" si="4"/>
        <v>0</v>
      </c>
      <c r="AG14" s="36">
        <f t="shared" si="5"/>
        <v>0</v>
      </c>
      <c r="AH14" s="36">
        <f t="shared" si="6"/>
        <v>0</v>
      </c>
      <c r="AI14" s="36">
        <f t="shared" si="7"/>
        <v>24.36651</v>
      </c>
      <c r="AJ14" s="36">
        <f t="shared" si="8"/>
        <v>36.05035</v>
      </c>
      <c r="AK14" s="36">
        <f t="shared" si="8"/>
        <v>12.7</v>
      </c>
    </row>
    <row r="15" spans="1:37" ht="12" customHeight="1">
      <c r="A15" s="55" t="s">
        <v>172</v>
      </c>
      <c r="B15" s="56"/>
      <c r="C15" s="58"/>
      <c r="D15" s="58"/>
      <c r="E15" s="58"/>
      <c r="F15" s="58"/>
      <c r="G15" s="58">
        <v>1.8</v>
      </c>
      <c r="H15" s="58">
        <v>2.56</v>
      </c>
      <c r="I15" s="58"/>
      <c r="J15" s="57"/>
      <c r="K15" s="58"/>
      <c r="L15" s="58"/>
      <c r="M15" s="58"/>
      <c r="N15" s="58"/>
      <c r="O15" s="58"/>
      <c r="P15" s="58"/>
      <c r="Q15" s="58"/>
      <c r="R15" s="58"/>
      <c r="S15" s="57"/>
      <c r="T15" s="58"/>
      <c r="U15" s="58"/>
      <c r="V15" s="58"/>
      <c r="W15" s="58"/>
      <c r="X15" s="58"/>
      <c r="Y15" s="58"/>
      <c r="Z15" s="58"/>
      <c r="AA15" s="58"/>
      <c r="AB15" s="57"/>
      <c r="AC15" s="36">
        <f t="shared" si="1"/>
        <v>0</v>
      </c>
      <c r="AD15" s="36">
        <f t="shared" si="2"/>
        <v>0</v>
      </c>
      <c r="AE15" s="36">
        <f t="shared" si="3"/>
        <v>0</v>
      </c>
      <c r="AF15" s="36">
        <f t="shared" si="4"/>
        <v>0</v>
      </c>
      <c r="AG15" s="36">
        <f t="shared" si="5"/>
        <v>0</v>
      </c>
      <c r="AH15" s="36">
        <f t="shared" si="6"/>
        <v>1.8</v>
      </c>
      <c r="AI15" s="36">
        <f t="shared" si="7"/>
        <v>2.56</v>
      </c>
      <c r="AJ15" s="36">
        <f t="shared" si="8"/>
        <v>0</v>
      </c>
      <c r="AK15" s="36">
        <f t="shared" si="8"/>
        <v>0</v>
      </c>
    </row>
    <row r="16" spans="1:37" ht="12" customHeight="1">
      <c r="A16" s="55" t="s">
        <v>48</v>
      </c>
      <c r="B16" s="56">
        <v>20.06162</v>
      </c>
      <c r="C16" s="58"/>
      <c r="D16" s="58"/>
      <c r="E16" s="58">
        <v>3</v>
      </c>
      <c r="F16" s="58">
        <v>10.68</v>
      </c>
      <c r="G16" s="58">
        <v>19.8</v>
      </c>
      <c r="H16" s="58">
        <v>27.24</v>
      </c>
      <c r="I16" s="58">
        <v>25.3</v>
      </c>
      <c r="J16" s="57">
        <v>28.7</v>
      </c>
      <c r="K16" s="58"/>
      <c r="L16" s="58"/>
      <c r="M16" s="58"/>
      <c r="N16" s="58"/>
      <c r="O16" s="58"/>
      <c r="P16" s="58"/>
      <c r="Q16" s="58"/>
      <c r="R16" s="58">
        <v>19.86638</v>
      </c>
      <c r="S16" s="57">
        <v>62.85673</v>
      </c>
      <c r="T16" s="58"/>
      <c r="U16" s="58"/>
      <c r="V16" s="58"/>
      <c r="W16" s="58"/>
      <c r="X16" s="58"/>
      <c r="Y16" s="58"/>
      <c r="Z16" s="58"/>
      <c r="AA16" s="58"/>
      <c r="AB16" s="57"/>
      <c r="AC16" s="36">
        <f t="shared" si="1"/>
        <v>20.06162</v>
      </c>
      <c r="AD16" s="36">
        <f t="shared" si="2"/>
        <v>0</v>
      </c>
      <c r="AE16" s="36">
        <f t="shared" si="3"/>
        <v>0</v>
      </c>
      <c r="AF16" s="36">
        <f t="shared" si="4"/>
        <v>3</v>
      </c>
      <c r="AG16" s="36">
        <f t="shared" si="5"/>
        <v>10.68</v>
      </c>
      <c r="AH16" s="36">
        <f t="shared" si="6"/>
        <v>19.8</v>
      </c>
      <c r="AI16" s="36">
        <f t="shared" si="7"/>
        <v>27.24</v>
      </c>
      <c r="AJ16" s="36">
        <f t="shared" si="8"/>
        <v>45.166380000000004</v>
      </c>
      <c r="AK16" s="36">
        <f t="shared" si="8"/>
        <v>91.55673</v>
      </c>
    </row>
    <row r="17" spans="1:37" ht="12" customHeight="1">
      <c r="A17" s="55" t="s">
        <v>49</v>
      </c>
      <c r="B17" s="56"/>
      <c r="C17" s="58">
        <v>8.49612</v>
      </c>
      <c r="D17" s="58">
        <v>8.4</v>
      </c>
      <c r="E17" s="58">
        <v>25.2</v>
      </c>
      <c r="F17" s="58">
        <v>64.0722</v>
      </c>
      <c r="G17" s="58">
        <v>45.44503</v>
      </c>
      <c r="H17" s="58">
        <v>14.12589</v>
      </c>
      <c r="I17" s="58">
        <v>10.8</v>
      </c>
      <c r="J17" s="57">
        <v>21.9</v>
      </c>
      <c r="K17" s="58"/>
      <c r="L17" s="58"/>
      <c r="M17" s="58"/>
      <c r="N17" s="58"/>
      <c r="O17" s="58"/>
      <c r="P17" s="58"/>
      <c r="Q17" s="58"/>
      <c r="R17" s="58"/>
      <c r="S17" s="57"/>
      <c r="T17" s="58">
        <v>11.396</v>
      </c>
      <c r="U17" s="58">
        <v>8.12431</v>
      </c>
      <c r="V17" s="58">
        <v>3.27169</v>
      </c>
      <c r="W17" s="58"/>
      <c r="X17" s="58">
        <v>94.61866</v>
      </c>
      <c r="Y17" s="58">
        <v>10.90334</v>
      </c>
      <c r="Z17" s="58"/>
      <c r="AA17" s="58">
        <v>35</v>
      </c>
      <c r="AB17" s="57"/>
      <c r="AC17" s="36">
        <f t="shared" si="1"/>
        <v>11.396</v>
      </c>
      <c r="AD17" s="36">
        <f t="shared" si="2"/>
        <v>16.62043</v>
      </c>
      <c r="AE17" s="36">
        <f t="shared" si="3"/>
        <v>11.67169</v>
      </c>
      <c r="AF17" s="36">
        <f t="shared" si="4"/>
        <v>25.2</v>
      </c>
      <c r="AG17" s="36">
        <f t="shared" si="5"/>
        <v>158.69086</v>
      </c>
      <c r="AH17" s="36">
        <f t="shared" si="6"/>
        <v>56.34837</v>
      </c>
      <c r="AI17" s="36">
        <f t="shared" si="7"/>
        <v>14.12589</v>
      </c>
      <c r="AJ17" s="36">
        <f t="shared" si="8"/>
        <v>45.8</v>
      </c>
      <c r="AK17" s="36">
        <f t="shared" si="8"/>
        <v>21.9</v>
      </c>
    </row>
    <row r="18" spans="1:37" ht="12" customHeight="1">
      <c r="A18" s="55" t="s">
        <v>173</v>
      </c>
      <c r="B18" s="56"/>
      <c r="C18" s="58">
        <v>4.97</v>
      </c>
      <c r="D18" s="58"/>
      <c r="E18" s="58"/>
      <c r="F18" s="58"/>
      <c r="G18" s="58"/>
      <c r="H18" s="58"/>
      <c r="I18" s="58"/>
      <c r="J18" s="57">
        <v>2</v>
      </c>
      <c r="K18" s="58"/>
      <c r="L18" s="58"/>
      <c r="M18" s="58"/>
      <c r="N18" s="58"/>
      <c r="O18" s="58"/>
      <c r="P18" s="58"/>
      <c r="Q18" s="58"/>
      <c r="R18" s="58"/>
      <c r="S18" s="57"/>
      <c r="T18" s="58"/>
      <c r="U18" s="58"/>
      <c r="V18" s="58"/>
      <c r="W18" s="58"/>
      <c r="X18" s="58"/>
      <c r="Y18" s="58"/>
      <c r="Z18" s="58"/>
      <c r="AA18" s="58"/>
      <c r="AB18" s="57"/>
      <c r="AC18" s="36">
        <f t="shared" si="1"/>
        <v>0</v>
      </c>
      <c r="AD18" s="36">
        <f t="shared" si="2"/>
        <v>4.97</v>
      </c>
      <c r="AE18" s="36">
        <f t="shared" si="3"/>
        <v>0</v>
      </c>
      <c r="AF18" s="36">
        <f t="shared" si="4"/>
        <v>0</v>
      </c>
      <c r="AG18" s="36">
        <f t="shared" si="5"/>
        <v>0</v>
      </c>
      <c r="AH18" s="36">
        <f t="shared" si="6"/>
        <v>0</v>
      </c>
      <c r="AI18" s="36">
        <f t="shared" si="7"/>
        <v>0</v>
      </c>
      <c r="AJ18" s="36">
        <f t="shared" si="8"/>
        <v>0</v>
      </c>
      <c r="AK18" s="36">
        <f t="shared" si="8"/>
        <v>2</v>
      </c>
    </row>
    <row r="19" spans="1:37" ht="12" customHeight="1">
      <c r="A19" s="55" t="s">
        <v>50</v>
      </c>
      <c r="B19" s="56">
        <v>53.4</v>
      </c>
      <c r="C19" s="58">
        <v>72.3</v>
      </c>
      <c r="D19" s="58">
        <v>195.14718</v>
      </c>
      <c r="E19" s="58">
        <v>242.7593</v>
      </c>
      <c r="F19" s="58">
        <v>163.43347</v>
      </c>
      <c r="G19" s="58">
        <v>68.472</v>
      </c>
      <c r="H19" s="58">
        <v>46.072</v>
      </c>
      <c r="I19" s="58">
        <v>27.6</v>
      </c>
      <c r="J19" s="57">
        <v>27.2</v>
      </c>
      <c r="K19" s="58"/>
      <c r="L19" s="58"/>
      <c r="M19" s="58"/>
      <c r="N19" s="58"/>
      <c r="O19" s="58"/>
      <c r="P19" s="58"/>
      <c r="Q19" s="58"/>
      <c r="R19" s="58"/>
      <c r="S19" s="57">
        <v>38.54904</v>
      </c>
      <c r="T19" s="58">
        <v>27.2105</v>
      </c>
      <c r="U19" s="58">
        <v>27.2105</v>
      </c>
      <c r="V19" s="58">
        <v>42.5</v>
      </c>
      <c r="W19" s="58">
        <v>42.5</v>
      </c>
      <c r="X19" s="58">
        <v>16</v>
      </c>
      <c r="Y19" s="58"/>
      <c r="Z19" s="58"/>
      <c r="AA19" s="58"/>
      <c r="AB19" s="57">
        <v>41.718</v>
      </c>
      <c r="AC19" s="36">
        <f t="shared" si="1"/>
        <v>80.6105</v>
      </c>
      <c r="AD19" s="36">
        <f t="shared" si="2"/>
        <v>99.5105</v>
      </c>
      <c r="AE19" s="36">
        <f t="shared" si="3"/>
        <v>237.64718</v>
      </c>
      <c r="AF19" s="36">
        <f t="shared" si="4"/>
        <v>285.2593</v>
      </c>
      <c r="AG19" s="36">
        <f t="shared" si="5"/>
        <v>179.43347</v>
      </c>
      <c r="AH19" s="36">
        <f t="shared" si="6"/>
        <v>68.472</v>
      </c>
      <c r="AI19" s="36">
        <f t="shared" si="7"/>
        <v>46.072</v>
      </c>
      <c r="AJ19" s="36">
        <f t="shared" si="8"/>
        <v>27.6</v>
      </c>
      <c r="AK19" s="36">
        <f t="shared" si="8"/>
        <v>107.46704</v>
      </c>
    </row>
    <row r="20" spans="1:37" ht="12" customHeight="1">
      <c r="A20" s="55" t="s">
        <v>111</v>
      </c>
      <c r="B20" s="56">
        <v>3</v>
      </c>
      <c r="C20" s="58"/>
      <c r="D20" s="58"/>
      <c r="E20" s="58"/>
      <c r="F20" s="58">
        <v>18.55</v>
      </c>
      <c r="G20" s="58"/>
      <c r="H20" s="58">
        <v>9.2</v>
      </c>
      <c r="I20" s="58">
        <v>34.5</v>
      </c>
      <c r="J20" s="57">
        <v>43.6</v>
      </c>
      <c r="K20" s="58"/>
      <c r="L20" s="58"/>
      <c r="M20" s="58"/>
      <c r="N20" s="58"/>
      <c r="O20" s="58"/>
      <c r="P20" s="58"/>
      <c r="Q20" s="58">
        <v>20.75861</v>
      </c>
      <c r="R20" s="58">
        <v>20.49266</v>
      </c>
      <c r="S20" s="57"/>
      <c r="T20" s="58"/>
      <c r="U20" s="58">
        <v>10.001</v>
      </c>
      <c r="V20" s="58">
        <v>9.999</v>
      </c>
      <c r="W20" s="58">
        <v>9.60889</v>
      </c>
      <c r="X20" s="58">
        <v>33.66545</v>
      </c>
      <c r="Y20" s="58"/>
      <c r="Z20" s="58"/>
      <c r="AA20" s="58"/>
      <c r="AB20" s="57"/>
      <c r="AC20" s="36">
        <f t="shared" si="1"/>
        <v>3</v>
      </c>
      <c r="AD20" s="36">
        <f t="shared" si="2"/>
        <v>10.001</v>
      </c>
      <c r="AE20" s="36">
        <f t="shared" si="3"/>
        <v>9.999</v>
      </c>
      <c r="AF20" s="36">
        <f t="shared" si="4"/>
        <v>9.60889</v>
      </c>
      <c r="AG20" s="36">
        <f t="shared" si="5"/>
        <v>52.215450000000004</v>
      </c>
      <c r="AH20" s="36">
        <f t="shared" si="6"/>
        <v>0</v>
      </c>
      <c r="AI20" s="36">
        <f t="shared" si="7"/>
        <v>29.95861</v>
      </c>
      <c r="AJ20" s="36">
        <f t="shared" si="8"/>
        <v>54.99266</v>
      </c>
      <c r="AK20" s="36">
        <f t="shared" si="8"/>
        <v>43.6</v>
      </c>
    </row>
    <row r="21" spans="1:37" ht="12" customHeight="1">
      <c r="A21" s="55" t="s">
        <v>51</v>
      </c>
      <c r="B21" s="56">
        <v>116.15936</v>
      </c>
      <c r="C21" s="58">
        <v>142.00576</v>
      </c>
      <c r="D21" s="58">
        <v>88.62064</v>
      </c>
      <c r="E21" s="58">
        <v>120.1056</v>
      </c>
      <c r="F21" s="58">
        <v>117.48512</v>
      </c>
      <c r="G21" s="58">
        <v>134.002</v>
      </c>
      <c r="H21" s="58">
        <v>150.52</v>
      </c>
      <c r="I21" s="58">
        <v>118.8</v>
      </c>
      <c r="J21" s="57">
        <v>173.4</v>
      </c>
      <c r="K21" s="58"/>
      <c r="L21" s="58"/>
      <c r="M21" s="58"/>
      <c r="N21" s="58"/>
      <c r="O21" s="58"/>
      <c r="P21" s="58"/>
      <c r="Q21" s="58"/>
      <c r="R21" s="58"/>
      <c r="S21" s="57"/>
      <c r="T21" s="58">
        <v>35.10114</v>
      </c>
      <c r="U21" s="58">
        <v>37.8017</v>
      </c>
      <c r="V21" s="58"/>
      <c r="W21" s="58">
        <v>65.7955</v>
      </c>
      <c r="X21" s="58">
        <v>82.5955</v>
      </c>
      <c r="Y21" s="58">
        <v>60.96194</v>
      </c>
      <c r="Z21" s="58">
        <v>103.23643</v>
      </c>
      <c r="AA21" s="58"/>
      <c r="AB21" s="57">
        <v>53.018</v>
      </c>
      <c r="AC21" s="36">
        <f t="shared" si="1"/>
        <v>151.2605</v>
      </c>
      <c r="AD21" s="36">
        <f t="shared" si="2"/>
        <v>179.80746</v>
      </c>
      <c r="AE21" s="36">
        <f t="shared" si="3"/>
        <v>88.62064</v>
      </c>
      <c r="AF21" s="36">
        <f t="shared" si="4"/>
        <v>185.90109999999999</v>
      </c>
      <c r="AG21" s="36">
        <f t="shared" si="5"/>
        <v>200.08062</v>
      </c>
      <c r="AH21" s="36">
        <f t="shared" si="6"/>
        <v>194.96394</v>
      </c>
      <c r="AI21" s="36">
        <f t="shared" si="7"/>
        <v>253.75643000000002</v>
      </c>
      <c r="AJ21" s="36">
        <f t="shared" si="8"/>
        <v>118.8</v>
      </c>
      <c r="AK21" s="36">
        <f t="shared" si="8"/>
        <v>226.418</v>
      </c>
    </row>
    <row r="22" spans="1:37" ht="12" customHeight="1">
      <c r="A22" s="55" t="s">
        <v>52</v>
      </c>
      <c r="B22" s="56">
        <v>343.79531</v>
      </c>
      <c r="C22" s="58">
        <v>326.39914</v>
      </c>
      <c r="D22" s="58">
        <v>332.40022</v>
      </c>
      <c r="E22" s="58">
        <v>445.73189</v>
      </c>
      <c r="F22" s="58">
        <v>589.20202</v>
      </c>
      <c r="G22" s="58">
        <v>968.50676</v>
      </c>
      <c r="H22" s="58">
        <v>1057.03893</v>
      </c>
      <c r="I22" s="58">
        <v>1138.52436</v>
      </c>
      <c r="J22" s="57">
        <v>1842.26587</v>
      </c>
      <c r="K22" s="58">
        <v>17.0102</v>
      </c>
      <c r="L22" s="58"/>
      <c r="M22" s="58"/>
      <c r="N22" s="58"/>
      <c r="O22" s="58"/>
      <c r="P22" s="58"/>
      <c r="Q22" s="58">
        <v>477.48939</v>
      </c>
      <c r="R22" s="58">
        <v>811.6995</v>
      </c>
      <c r="S22" s="57">
        <v>1322.33252</v>
      </c>
      <c r="T22" s="58">
        <v>68.56617</v>
      </c>
      <c r="U22" s="58">
        <v>190.69865</v>
      </c>
      <c r="V22" s="58">
        <v>131.42539</v>
      </c>
      <c r="W22" s="58">
        <v>86.87611</v>
      </c>
      <c r="X22" s="58">
        <v>187.2918</v>
      </c>
      <c r="Y22" s="58">
        <v>176.81847</v>
      </c>
      <c r="Z22" s="58">
        <v>235.07164</v>
      </c>
      <c r="AA22" s="58">
        <v>45.4596</v>
      </c>
      <c r="AB22" s="57">
        <v>1277.8479</v>
      </c>
      <c r="AC22" s="36">
        <f t="shared" si="1"/>
        <v>429.37167999999997</v>
      </c>
      <c r="AD22" s="36">
        <f t="shared" si="2"/>
        <v>517.09779</v>
      </c>
      <c r="AE22" s="36">
        <f t="shared" si="3"/>
        <v>463.82561</v>
      </c>
      <c r="AF22" s="36">
        <f t="shared" si="4"/>
        <v>532.6080000000001</v>
      </c>
      <c r="AG22" s="36">
        <f t="shared" si="5"/>
        <v>776.4938199999999</v>
      </c>
      <c r="AH22" s="36">
        <f t="shared" si="6"/>
        <v>1145.32523</v>
      </c>
      <c r="AI22" s="36">
        <f t="shared" si="7"/>
        <v>1769.59996</v>
      </c>
      <c r="AJ22" s="36">
        <f t="shared" si="8"/>
        <v>1995.6834599999997</v>
      </c>
      <c r="AK22" s="36">
        <f t="shared" si="8"/>
        <v>4442.44629</v>
      </c>
    </row>
    <row r="23" spans="1:37" ht="12" customHeight="1">
      <c r="A23" s="55" t="s">
        <v>53</v>
      </c>
      <c r="B23" s="56">
        <v>14.4</v>
      </c>
      <c r="C23" s="58">
        <v>27.16</v>
      </c>
      <c r="D23" s="58">
        <v>35.412</v>
      </c>
      <c r="E23" s="58">
        <v>34.512</v>
      </c>
      <c r="F23" s="58">
        <v>46.192</v>
      </c>
      <c r="G23" s="58">
        <v>59.64</v>
      </c>
      <c r="H23" s="58">
        <v>75.7</v>
      </c>
      <c r="I23" s="58">
        <v>65.2</v>
      </c>
      <c r="J23" s="57">
        <v>51.2</v>
      </c>
      <c r="K23" s="58"/>
      <c r="L23" s="58"/>
      <c r="M23" s="58"/>
      <c r="N23" s="58"/>
      <c r="O23" s="58"/>
      <c r="P23" s="58"/>
      <c r="Q23" s="58"/>
      <c r="R23" s="58"/>
      <c r="S23" s="57"/>
      <c r="T23" s="58"/>
      <c r="U23" s="58">
        <v>17.3</v>
      </c>
      <c r="V23" s="58">
        <v>12.5</v>
      </c>
      <c r="W23" s="58">
        <v>12.1</v>
      </c>
      <c r="X23" s="58">
        <v>64.1</v>
      </c>
      <c r="Y23" s="58">
        <v>25.5</v>
      </c>
      <c r="Z23" s="58">
        <v>146.98349</v>
      </c>
      <c r="AA23" s="58">
        <v>47.93</v>
      </c>
      <c r="AB23" s="57">
        <v>20.28421</v>
      </c>
      <c r="AC23" s="36">
        <f t="shared" si="1"/>
        <v>14.4</v>
      </c>
      <c r="AD23" s="36">
        <f t="shared" si="2"/>
        <v>44.46</v>
      </c>
      <c r="AE23" s="36">
        <f t="shared" si="3"/>
        <v>47.912</v>
      </c>
      <c r="AF23" s="36">
        <f t="shared" si="4"/>
        <v>46.612</v>
      </c>
      <c r="AG23" s="36">
        <f t="shared" si="5"/>
        <v>110.292</v>
      </c>
      <c r="AH23" s="36">
        <f t="shared" si="6"/>
        <v>85.14</v>
      </c>
      <c r="AI23" s="36">
        <f t="shared" si="7"/>
        <v>222.68349</v>
      </c>
      <c r="AJ23" s="36">
        <f t="shared" si="8"/>
        <v>113.13</v>
      </c>
      <c r="AK23" s="36">
        <f t="shared" si="8"/>
        <v>71.48421</v>
      </c>
    </row>
    <row r="24" spans="1:37" ht="12" customHeight="1">
      <c r="A24" s="55" t="s">
        <v>54</v>
      </c>
      <c r="B24" s="56">
        <v>223.0829</v>
      </c>
      <c r="C24" s="58">
        <v>161.8566</v>
      </c>
      <c r="D24" s="58">
        <v>272.80102</v>
      </c>
      <c r="E24" s="58">
        <v>372.04403</v>
      </c>
      <c r="F24" s="58">
        <v>454.91226</v>
      </c>
      <c r="G24" s="58">
        <v>450.37312</v>
      </c>
      <c r="H24" s="58">
        <v>350.81844</v>
      </c>
      <c r="I24" s="58">
        <v>365.3</v>
      </c>
      <c r="J24" s="57">
        <v>514.85</v>
      </c>
      <c r="K24" s="58">
        <v>22.11668</v>
      </c>
      <c r="L24" s="58">
        <v>72.87204</v>
      </c>
      <c r="M24" s="58">
        <v>15.00583</v>
      </c>
      <c r="N24" s="58"/>
      <c r="O24" s="58"/>
      <c r="P24" s="58"/>
      <c r="Q24" s="58">
        <v>33.37046</v>
      </c>
      <c r="R24" s="58">
        <v>40.47552</v>
      </c>
      <c r="S24" s="57">
        <v>91.94776</v>
      </c>
      <c r="T24" s="58">
        <v>120.35</v>
      </c>
      <c r="U24" s="58">
        <v>151.88114</v>
      </c>
      <c r="V24" s="58">
        <v>32.82218</v>
      </c>
      <c r="W24" s="58">
        <v>185.69119</v>
      </c>
      <c r="X24" s="58">
        <v>171.00212</v>
      </c>
      <c r="Y24" s="58">
        <v>228.16988</v>
      </c>
      <c r="Z24" s="58">
        <v>311.45463</v>
      </c>
      <c r="AA24" s="58">
        <v>270.12312</v>
      </c>
      <c r="AB24" s="57">
        <v>716.32951</v>
      </c>
      <c r="AC24" s="36">
        <f t="shared" si="1"/>
        <v>365.54958</v>
      </c>
      <c r="AD24" s="36">
        <f t="shared" si="2"/>
        <v>386.60978</v>
      </c>
      <c r="AE24" s="36">
        <f t="shared" si="3"/>
        <v>320.62903</v>
      </c>
      <c r="AF24" s="36">
        <f t="shared" si="4"/>
        <v>557.73522</v>
      </c>
      <c r="AG24" s="36">
        <f t="shared" si="5"/>
        <v>625.9143799999999</v>
      </c>
      <c r="AH24" s="36">
        <f t="shared" si="6"/>
        <v>678.543</v>
      </c>
      <c r="AI24" s="36">
        <f t="shared" si="7"/>
        <v>695.64353</v>
      </c>
      <c r="AJ24" s="36">
        <f t="shared" si="8"/>
        <v>675.89864</v>
      </c>
      <c r="AK24" s="36">
        <f t="shared" si="8"/>
        <v>1323.12727</v>
      </c>
    </row>
    <row r="25" spans="1:37" ht="12" customHeight="1">
      <c r="A25" s="55" t="s">
        <v>110</v>
      </c>
      <c r="B25" s="56"/>
      <c r="C25" s="58"/>
      <c r="D25" s="58"/>
      <c r="E25" s="58">
        <v>1.5</v>
      </c>
      <c r="F25" s="58">
        <v>7.44</v>
      </c>
      <c r="G25" s="58">
        <v>26.64</v>
      </c>
      <c r="H25" s="58">
        <v>40.52</v>
      </c>
      <c r="I25" s="58">
        <v>62.9</v>
      </c>
      <c r="J25" s="57">
        <v>79.6</v>
      </c>
      <c r="K25" s="58"/>
      <c r="L25" s="58">
        <v>99.18282</v>
      </c>
      <c r="M25" s="58"/>
      <c r="N25" s="58"/>
      <c r="O25" s="58"/>
      <c r="P25" s="58"/>
      <c r="Q25" s="58"/>
      <c r="R25" s="58"/>
      <c r="S25" s="57"/>
      <c r="T25" s="58"/>
      <c r="U25" s="58"/>
      <c r="V25" s="58">
        <v>10</v>
      </c>
      <c r="W25" s="58">
        <v>10</v>
      </c>
      <c r="X25" s="58">
        <v>57</v>
      </c>
      <c r="Y25" s="58">
        <v>38.20264</v>
      </c>
      <c r="Z25" s="58">
        <v>26.5382</v>
      </c>
      <c r="AA25" s="58">
        <v>115.03981</v>
      </c>
      <c r="AB25" s="57">
        <v>46.87586</v>
      </c>
      <c r="AC25" s="36">
        <f t="shared" si="1"/>
        <v>0</v>
      </c>
      <c r="AD25" s="36">
        <f t="shared" si="2"/>
        <v>99.18282</v>
      </c>
      <c r="AE25" s="36">
        <f t="shared" si="3"/>
        <v>10</v>
      </c>
      <c r="AF25" s="36">
        <f t="shared" si="4"/>
        <v>11.5</v>
      </c>
      <c r="AG25" s="36">
        <f t="shared" si="5"/>
        <v>64.44</v>
      </c>
      <c r="AH25" s="36">
        <f t="shared" si="6"/>
        <v>64.84264</v>
      </c>
      <c r="AI25" s="36">
        <f t="shared" si="7"/>
        <v>67.0582</v>
      </c>
      <c r="AJ25" s="36">
        <f t="shared" si="8"/>
        <v>177.93981</v>
      </c>
      <c r="AK25" s="36">
        <f t="shared" si="8"/>
        <v>126.47586</v>
      </c>
    </row>
    <row r="26" spans="1:37" ht="12" customHeight="1">
      <c r="A26" s="55" t="s">
        <v>112</v>
      </c>
      <c r="B26" s="56"/>
      <c r="C26" s="58"/>
      <c r="D26" s="58"/>
      <c r="E26" s="58"/>
      <c r="F26" s="58">
        <v>5.5</v>
      </c>
      <c r="G26" s="58">
        <v>22.2</v>
      </c>
      <c r="H26" s="58">
        <v>1.8</v>
      </c>
      <c r="I26" s="58"/>
      <c r="J26" s="57"/>
      <c r="K26" s="58"/>
      <c r="L26" s="58"/>
      <c r="M26" s="58"/>
      <c r="N26" s="58"/>
      <c r="O26" s="58"/>
      <c r="P26" s="58"/>
      <c r="Q26" s="58"/>
      <c r="R26" s="58"/>
      <c r="S26" s="57"/>
      <c r="T26" s="58">
        <v>15</v>
      </c>
      <c r="U26" s="58">
        <v>10.8544</v>
      </c>
      <c r="V26" s="58">
        <v>4.1456</v>
      </c>
      <c r="W26" s="58"/>
      <c r="X26" s="58"/>
      <c r="Y26" s="58"/>
      <c r="Z26" s="58"/>
      <c r="AA26" s="58"/>
      <c r="AB26" s="57"/>
      <c r="AC26" s="36">
        <f t="shared" si="1"/>
        <v>15</v>
      </c>
      <c r="AD26" s="36">
        <f t="shared" si="2"/>
        <v>10.8544</v>
      </c>
      <c r="AE26" s="36">
        <f t="shared" si="3"/>
        <v>4.1456</v>
      </c>
      <c r="AF26" s="36">
        <f t="shared" si="4"/>
        <v>0</v>
      </c>
      <c r="AG26" s="36">
        <f t="shared" si="5"/>
        <v>5.5</v>
      </c>
      <c r="AH26" s="36">
        <f t="shared" si="6"/>
        <v>22.2</v>
      </c>
      <c r="AI26" s="36">
        <f t="shared" si="7"/>
        <v>1.8</v>
      </c>
      <c r="AJ26" s="36">
        <f t="shared" si="8"/>
        <v>0</v>
      </c>
      <c r="AK26" s="36">
        <f t="shared" si="8"/>
        <v>0</v>
      </c>
    </row>
    <row r="27" spans="1:37" ht="12" customHeight="1">
      <c r="A27" s="55" t="s">
        <v>148</v>
      </c>
      <c r="B27" s="56"/>
      <c r="C27" s="58"/>
      <c r="D27" s="58">
        <v>7.808</v>
      </c>
      <c r="E27" s="58">
        <v>13.212</v>
      </c>
      <c r="F27" s="58">
        <v>49.432</v>
      </c>
      <c r="G27" s="58">
        <v>67.4</v>
      </c>
      <c r="H27" s="58">
        <v>53.64</v>
      </c>
      <c r="I27" s="58">
        <v>87.951</v>
      </c>
      <c r="J27" s="57">
        <v>66.328</v>
      </c>
      <c r="K27" s="58"/>
      <c r="L27" s="58"/>
      <c r="M27" s="58"/>
      <c r="N27" s="58"/>
      <c r="O27" s="58"/>
      <c r="P27" s="58"/>
      <c r="Q27" s="58">
        <v>23.0187</v>
      </c>
      <c r="R27" s="58">
        <v>60.74312</v>
      </c>
      <c r="S27" s="57">
        <v>46.43466</v>
      </c>
      <c r="T27" s="58"/>
      <c r="U27" s="58">
        <v>10.95</v>
      </c>
      <c r="V27" s="58">
        <v>29.9491</v>
      </c>
      <c r="W27" s="58"/>
      <c r="X27" s="58">
        <v>94.37381</v>
      </c>
      <c r="Y27" s="58">
        <v>46.34419</v>
      </c>
      <c r="Z27" s="58">
        <v>109.59745</v>
      </c>
      <c r="AA27" s="58">
        <v>24.23532</v>
      </c>
      <c r="AB27" s="57">
        <v>65.47876</v>
      </c>
      <c r="AC27" s="36">
        <f t="shared" si="1"/>
        <v>0</v>
      </c>
      <c r="AD27" s="36">
        <f t="shared" si="2"/>
        <v>10.95</v>
      </c>
      <c r="AE27" s="36">
        <f t="shared" si="3"/>
        <v>37.7571</v>
      </c>
      <c r="AF27" s="36">
        <f t="shared" si="4"/>
        <v>13.212</v>
      </c>
      <c r="AG27" s="36">
        <f t="shared" si="5"/>
        <v>143.80581</v>
      </c>
      <c r="AH27" s="36">
        <f t="shared" si="6"/>
        <v>113.74419</v>
      </c>
      <c r="AI27" s="36">
        <f t="shared" si="7"/>
        <v>186.25615</v>
      </c>
      <c r="AJ27" s="36">
        <f t="shared" si="8"/>
        <v>172.92944</v>
      </c>
      <c r="AK27" s="36">
        <f t="shared" si="8"/>
        <v>178.24142</v>
      </c>
    </row>
    <row r="28" spans="1:37" ht="12" customHeight="1">
      <c r="A28" s="55" t="s">
        <v>149</v>
      </c>
      <c r="B28" s="56"/>
      <c r="C28" s="58"/>
      <c r="D28" s="58"/>
      <c r="E28" s="58">
        <v>4.5</v>
      </c>
      <c r="F28" s="58">
        <v>14.4</v>
      </c>
      <c r="G28" s="58">
        <v>94.16</v>
      </c>
      <c r="H28" s="58">
        <v>105.916</v>
      </c>
      <c r="I28" s="58">
        <v>112.756</v>
      </c>
      <c r="J28" s="57">
        <v>101.256</v>
      </c>
      <c r="K28" s="58"/>
      <c r="L28" s="58"/>
      <c r="M28" s="58"/>
      <c r="N28" s="58"/>
      <c r="O28" s="58"/>
      <c r="P28" s="58"/>
      <c r="Q28" s="58"/>
      <c r="R28" s="58"/>
      <c r="S28" s="57"/>
      <c r="T28" s="58"/>
      <c r="U28" s="58"/>
      <c r="V28" s="58"/>
      <c r="W28" s="58"/>
      <c r="X28" s="58"/>
      <c r="Y28" s="58"/>
      <c r="Z28" s="58"/>
      <c r="AA28" s="58"/>
      <c r="AB28" s="57"/>
      <c r="AC28" s="36">
        <f t="shared" si="1"/>
        <v>0</v>
      </c>
      <c r="AD28" s="36">
        <f t="shared" si="2"/>
        <v>0</v>
      </c>
      <c r="AE28" s="36">
        <f t="shared" si="3"/>
        <v>0</v>
      </c>
      <c r="AF28" s="36">
        <f t="shared" si="4"/>
        <v>4.5</v>
      </c>
      <c r="AG28" s="36">
        <f t="shared" si="5"/>
        <v>14.4</v>
      </c>
      <c r="AH28" s="36">
        <f t="shared" si="6"/>
        <v>94.16</v>
      </c>
      <c r="AI28" s="36">
        <f t="shared" si="7"/>
        <v>105.916</v>
      </c>
      <c r="AJ28" s="36">
        <f t="shared" si="8"/>
        <v>112.756</v>
      </c>
      <c r="AK28" s="36">
        <f t="shared" si="8"/>
        <v>101.256</v>
      </c>
    </row>
    <row r="29" spans="1:37" ht="12" customHeight="1">
      <c r="A29" s="55" t="s">
        <v>55</v>
      </c>
      <c r="B29" s="56">
        <v>1.5</v>
      </c>
      <c r="C29" s="58">
        <v>6.6</v>
      </c>
      <c r="D29" s="58">
        <v>18.3</v>
      </c>
      <c r="E29" s="58">
        <v>39.16</v>
      </c>
      <c r="F29" s="58">
        <v>44.512</v>
      </c>
      <c r="G29" s="58">
        <v>37.68</v>
      </c>
      <c r="H29" s="58">
        <v>52.4</v>
      </c>
      <c r="I29" s="58">
        <v>47.8</v>
      </c>
      <c r="J29" s="57">
        <v>28.4</v>
      </c>
      <c r="K29" s="58"/>
      <c r="L29" s="58"/>
      <c r="M29" s="58"/>
      <c r="N29" s="58"/>
      <c r="O29" s="58"/>
      <c r="P29" s="58"/>
      <c r="Q29" s="58"/>
      <c r="R29" s="58">
        <v>99.61566</v>
      </c>
      <c r="S29" s="57">
        <v>56.06625</v>
      </c>
      <c r="T29" s="58"/>
      <c r="U29" s="58"/>
      <c r="V29" s="58">
        <v>0.25</v>
      </c>
      <c r="W29" s="58"/>
      <c r="X29" s="58"/>
      <c r="Y29" s="58">
        <v>39</v>
      </c>
      <c r="Z29" s="58">
        <v>27.7</v>
      </c>
      <c r="AA29" s="58">
        <v>28.55</v>
      </c>
      <c r="AB29" s="57"/>
      <c r="AC29" s="36">
        <f t="shared" si="1"/>
        <v>1.5</v>
      </c>
      <c r="AD29" s="36">
        <f t="shared" si="2"/>
        <v>6.6</v>
      </c>
      <c r="AE29" s="36">
        <f t="shared" si="3"/>
        <v>18.55</v>
      </c>
      <c r="AF29" s="36">
        <f t="shared" si="4"/>
        <v>39.16</v>
      </c>
      <c r="AG29" s="36">
        <f t="shared" si="5"/>
        <v>44.512</v>
      </c>
      <c r="AH29" s="36">
        <f t="shared" si="6"/>
        <v>76.68</v>
      </c>
      <c r="AI29" s="36">
        <f t="shared" si="7"/>
        <v>80.1</v>
      </c>
      <c r="AJ29" s="36">
        <f t="shared" si="8"/>
        <v>175.96566</v>
      </c>
      <c r="AK29" s="36">
        <f t="shared" si="8"/>
        <v>84.46625</v>
      </c>
    </row>
    <row r="30" spans="1:37" ht="12" customHeight="1">
      <c r="A30" s="55" t="s">
        <v>56</v>
      </c>
      <c r="B30" s="56">
        <v>3.904</v>
      </c>
      <c r="C30" s="58">
        <v>11.712</v>
      </c>
      <c r="D30" s="58">
        <v>11.712</v>
      </c>
      <c r="E30" s="58">
        <v>11.712</v>
      </c>
      <c r="F30" s="58">
        <v>12.952</v>
      </c>
      <c r="G30" s="58">
        <v>57.6</v>
      </c>
      <c r="H30" s="58">
        <v>15.76</v>
      </c>
      <c r="I30" s="58">
        <v>43.85</v>
      </c>
      <c r="J30" s="57">
        <v>39.8</v>
      </c>
      <c r="K30" s="58"/>
      <c r="L30" s="58"/>
      <c r="M30" s="58"/>
      <c r="N30" s="58"/>
      <c r="O30" s="58"/>
      <c r="P30" s="58"/>
      <c r="Q30" s="58"/>
      <c r="R30" s="58"/>
      <c r="S30" s="57"/>
      <c r="T30" s="58"/>
      <c r="U30" s="58">
        <v>4</v>
      </c>
      <c r="V30" s="58">
        <v>5.42</v>
      </c>
      <c r="W30" s="58">
        <v>5.42</v>
      </c>
      <c r="X30" s="58"/>
      <c r="Y30" s="58">
        <v>8.3349</v>
      </c>
      <c r="Z30" s="58">
        <v>13.90262</v>
      </c>
      <c r="AA30" s="58">
        <v>4</v>
      </c>
      <c r="AB30" s="57"/>
      <c r="AC30" s="36">
        <f t="shared" si="1"/>
        <v>3.904</v>
      </c>
      <c r="AD30" s="36">
        <f t="shared" si="2"/>
        <v>15.712</v>
      </c>
      <c r="AE30" s="36">
        <f t="shared" si="3"/>
        <v>17.131999999999998</v>
      </c>
      <c r="AF30" s="36">
        <f t="shared" si="4"/>
        <v>17.131999999999998</v>
      </c>
      <c r="AG30" s="36">
        <f t="shared" si="5"/>
        <v>12.952</v>
      </c>
      <c r="AH30" s="36">
        <f t="shared" si="6"/>
        <v>65.9349</v>
      </c>
      <c r="AI30" s="36">
        <f t="shared" si="7"/>
        <v>29.66262</v>
      </c>
      <c r="AJ30" s="36">
        <f t="shared" si="8"/>
        <v>47.85</v>
      </c>
      <c r="AK30" s="36">
        <f t="shared" si="8"/>
        <v>39.8</v>
      </c>
    </row>
    <row r="31" spans="1:37" ht="12" customHeight="1">
      <c r="A31" s="55" t="s">
        <v>57</v>
      </c>
      <c r="B31" s="56">
        <v>8.4</v>
      </c>
      <c r="C31" s="58">
        <v>11.86</v>
      </c>
      <c r="D31" s="58">
        <v>11.712</v>
      </c>
      <c r="E31" s="58">
        <v>16.212</v>
      </c>
      <c r="F31" s="58">
        <v>20.152</v>
      </c>
      <c r="G31" s="58">
        <v>27.44</v>
      </c>
      <c r="H31" s="58">
        <v>33.92</v>
      </c>
      <c r="I31" s="58">
        <v>20.2</v>
      </c>
      <c r="J31" s="57">
        <v>5</v>
      </c>
      <c r="K31" s="58">
        <v>65.95044</v>
      </c>
      <c r="L31" s="58">
        <v>68.47054</v>
      </c>
      <c r="M31" s="58"/>
      <c r="N31" s="58"/>
      <c r="O31" s="58"/>
      <c r="P31" s="58"/>
      <c r="Q31" s="58">
        <v>20.31126</v>
      </c>
      <c r="R31" s="58">
        <v>33.62264</v>
      </c>
      <c r="S31" s="57">
        <v>151.2418</v>
      </c>
      <c r="T31" s="58"/>
      <c r="U31" s="58">
        <v>21.67993</v>
      </c>
      <c r="V31" s="58">
        <v>21.52007</v>
      </c>
      <c r="W31" s="58">
        <v>5.5</v>
      </c>
      <c r="X31" s="58">
        <v>50.46307</v>
      </c>
      <c r="Y31" s="58">
        <v>50.8</v>
      </c>
      <c r="Z31" s="58">
        <v>4</v>
      </c>
      <c r="AA31" s="58"/>
      <c r="AB31" s="57"/>
      <c r="AC31" s="36">
        <f t="shared" si="1"/>
        <v>74.35044</v>
      </c>
      <c r="AD31" s="36">
        <f t="shared" si="2"/>
        <v>102.01047</v>
      </c>
      <c r="AE31" s="36">
        <f t="shared" si="3"/>
        <v>33.23207</v>
      </c>
      <c r="AF31" s="36">
        <f t="shared" si="4"/>
        <v>21.712</v>
      </c>
      <c r="AG31" s="36">
        <f t="shared" si="5"/>
        <v>70.61507</v>
      </c>
      <c r="AH31" s="36">
        <f t="shared" si="6"/>
        <v>78.24</v>
      </c>
      <c r="AI31" s="36">
        <f t="shared" si="7"/>
        <v>58.231260000000006</v>
      </c>
      <c r="AJ31" s="36">
        <f t="shared" si="8"/>
        <v>53.82263999999999</v>
      </c>
      <c r="AK31" s="36">
        <f t="shared" si="8"/>
        <v>156.2418</v>
      </c>
    </row>
    <row r="32" spans="1:37" ht="12" customHeight="1">
      <c r="A32" s="55" t="s">
        <v>150</v>
      </c>
      <c r="B32" s="56"/>
      <c r="C32" s="58"/>
      <c r="D32" s="58"/>
      <c r="E32" s="58">
        <v>1.5</v>
      </c>
      <c r="F32" s="58">
        <v>2.5</v>
      </c>
      <c r="G32" s="58">
        <v>41.34</v>
      </c>
      <c r="H32" s="58">
        <v>81.76</v>
      </c>
      <c r="I32" s="58">
        <v>106.75</v>
      </c>
      <c r="J32" s="57">
        <v>95.2</v>
      </c>
      <c r="K32" s="58"/>
      <c r="L32" s="58"/>
      <c r="M32" s="58"/>
      <c r="N32" s="58"/>
      <c r="O32" s="58"/>
      <c r="P32" s="58"/>
      <c r="Q32" s="58"/>
      <c r="R32" s="58"/>
      <c r="S32" s="57"/>
      <c r="T32" s="58"/>
      <c r="U32" s="58"/>
      <c r="V32" s="58"/>
      <c r="W32" s="58"/>
      <c r="X32" s="58"/>
      <c r="Y32" s="58">
        <v>50.94344</v>
      </c>
      <c r="Z32" s="58">
        <v>36.9</v>
      </c>
      <c r="AA32" s="58">
        <v>107.89</v>
      </c>
      <c r="AB32" s="57">
        <v>68.936</v>
      </c>
      <c r="AC32" s="36">
        <f t="shared" si="1"/>
        <v>0</v>
      </c>
      <c r="AD32" s="36">
        <f t="shared" si="2"/>
        <v>0</v>
      </c>
      <c r="AE32" s="36">
        <f t="shared" si="3"/>
        <v>0</v>
      </c>
      <c r="AF32" s="36">
        <f t="shared" si="4"/>
        <v>1.5</v>
      </c>
      <c r="AG32" s="36">
        <f t="shared" si="5"/>
        <v>2.5</v>
      </c>
      <c r="AH32" s="36">
        <f t="shared" si="6"/>
        <v>92.28344000000001</v>
      </c>
      <c r="AI32" s="36">
        <f t="shared" si="7"/>
        <v>118.66</v>
      </c>
      <c r="AJ32" s="36">
        <f t="shared" si="8"/>
        <v>214.64</v>
      </c>
      <c r="AK32" s="36">
        <f t="shared" si="8"/>
        <v>164.13600000000002</v>
      </c>
    </row>
    <row r="33" spans="1:37" ht="12" customHeight="1">
      <c r="A33" s="55" t="s">
        <v>163</v>
      </c>
      <c r="B33" s="56"/>
      <c r="C33" s="58"/>
      <c r="D33" s="58"/>
      <c r="E33" s="58"/>
      <c r="F33" s="58"/>
      <c r="G33" s="58"/>
      <c r="H33" s="58"/>
      <c r="I33" s="58"/>
      <c r="J33" s="57">
        <v>23.1</v>
      </c>
      <c r="K33" s="58"/>
      <c r="L33" s="58"/>
      <c r="M33" s="58"/>
      <c r="N33" s="58"/>
      <c r="O33" s="58"/>
      <c r="P33" s="58"/>
      <c r="Q33" s="58"/>
      <c r="R33" s="58"/>
      <c r="S33" s="57"/>
      <c r="T33" s="58"/>
      <c r="U33" s="58"/>
      <c r="V33" s="58"/>
      <c r="W33" s="58"/>
      <c r="X33" s="58"/>
      <c r="Y33" s="58"/>
      <c r="Z33" s="58"/>
      <c r="AA33" s="58"/>
      <c r="AB33" s="57"/>
      <c r="AC33" s="36">
        <f t="shared" si="1"/>
        <v>0</v>
      </c>
      <c r="AD33" s="36">
        <f t="shared" si="2"/>
        <v>0</v>
      </c>
      <c r="AE33" s="36">
        <f t="shared" si="3"/>
        <v>0</v>
      </c>
      <c r="AF33" s="36">
        <f t="shared" si="4"/>
        <v>0</v>
      </c>
      <c r="AG33" s="36">
        <f t="shared" si="5"/>
        <v>0</v>
      </c>
      <c r="AH33" s="36">
        <f t="shared" si="6"/>
        <v>0</v>
      </c>
      <c r="AI33" s="36">
        <f t="shared" si="7"/>
        <v>0</v>
      </c>
      <c r="AJ33" s="36">
        <f t="shared" si="8"/>
        <v>0</v>
      </c>
      <c r="AK33" s="36">
        <f t="shared" si="8"/>
        <v>23.1</v>
      </c>
    </row>
    <row r="34" spans="1:37" ht="12" customHeight="1">
      <c r="A34" s="55" t="s">
        <v>58</v>
      </c>
      <c r="B34" s="56">
        <v>27.23</v>
      </c>
      <c r="C34" s="58">
        <v>34.66</v>
      </c>
      <c r="D34" s="58">
        <v>40.3</v>
      </c>
      <c r="E34" s="58">
        <v>31.5</v>
      </c>
      <c r="F34" s="58">
        <v>56.5</v>
      </c>
      <c r="G34" s="58">
        <v>100.04</v>
      </c>
      <c r="H34" s="58">
        <v>116.48</v>
      </c>
      <c r="I34" s="58">
        <v>153.35</v>
      </c>
      <c r="J34" s="57">
        <v>151</v>
      </c>
      <c r="K34" s="58"/>
      <c r="L34" s="58"/>
      <c r="M34" s="58"/>
      <c r="N34" s="58"/>
      <c r="O34" s="58"/>
      <c r="P34" s="58"/>
      <c r="Q34" s="58"/>
      <c r="R34" s="58"/>
      <c r="S34" s="57"/>
      <c r="T34" s="58"/>
      <c r="U34" s="58"/>
      <c r="V34" s="58">
        <v>28.60188</v>
      </c>
      <c r="W34" s="58">
        <v>35.60187</v>
      </c>
      <c r="X34" s="58">
        <v>27</v>
      </c>
      <c r="Y34" s="58">
        <v>56.2</v>
      </c>
      <c r="Z34" s="58">
        <v>33.0566</v>
      </c>
      <c r="AA34" s="58">
        <v>11.19165</v>
      </c>
      <c r="AB34" s="57">
        <v>14</v>
      </c>
      <c r="AC34" s="36">
        <f t="shared" si="1"/>
        <v>27.23</v>
      </c>
      <c r="AD34" s="36">
        <f t="shared" si="2"/>
        <v>34.66</v>
      </c>
      <c r="AE34" s="36">
        <f t="shared" si="3"/>
        <v>68.90188</v>
      </c>
      <c r="AF34" s="36">
        <f t="shared" si="4"/>
        <v>67.10186999999999</v>
      </c>
      <c r="AG34" s="36">
        <f t="shared" si="5"/>
        <v>83.5</v>
      </c>
      <c r="AH34" s="36">
        <f t="shared" si="6"/>
        <v>156.24</v>
      </c>
      <c r="AI34" s="36">
        <f t="shared" si="7"/>
        <v>149.53660000000002</v>
      </c>
      <c r="AJ34" s="36">
        <f t="shared" si="8"/>
        <v>164.54165</v>
      </c>
      <c r="AK34" s="36">
        <f t="shared" si="8"/>
        <v>165</v>
      </c>
    </row>
    <row r="35" spans="1:37" ht="12" customHeight="1">
      <c r="A35" s="55" t="s">
        <v>151</v>
      </c>
      <c r="B35" s="56"/>
      <c r="C35" s="58"/>
      <c r="D35" s="58"/>
      <c r="E35" s="58">
        <v>1.5</v>
      </c>
      <c r="F35" s="58">
        <v>4.2</v>
      </c>
      <c r="G35" s="58">
        <v>218.98</v>
      </c>
      <c r="H35" s="58">
        <v>617.06</v>
      </c>
      <c r="I35" s="58">
        <v>972.78</v>
      </c>
      <c r="J35" s="57">
        <v>892.5</v>
      </c>
      <c r="K35" s="58"/>
      <c r="L35" s="58"/>
      <c r="M35" s="58"/>
      <c r="N35" s="58"/>
      <c r="O35" s="58"/>
      <c r="P35" s="58"/>
      <c r="Q35" s="58"/>
      <c r="R35" s="58"/>
      <c r="S35" s="57"/>
      <c r="T35" s="58"/>
      <c r="U35" s="58"/>
      <c r="V35" s="58"/>
      <c r="W35" s="58"/>
      <c r="X35" s="58"/>
      <c r="Y35" s="58"/>
      <c r="Z35" s="58">
        <v>22.2</v>
      </c>
      <c r="AA35" s="58">
        <v>116.2</v>
      </c>
      <c r="AB35" s="57">
        <v>173</v>
      </c>
      <c r="AC35" s="36">
        <f t="shared" si="1"/>
        <v>0</v>
      </c>
      <c r="AD35" s="36">
        <f t="shared" si="2"/>
        <v>0</v>
      </c>
      <c r="AE35" s="36">
        <f t="shared" si="3"/>
        <v>0</v>
      </c>
      <c r="AF35" s="36">
        <f t="shared" si="4"/>
        <v>1.5</v>
      </c>
      <c r="AG35" s="36">
        <f t="shared" si="5"/>
        <v>4.2</v>
      </c>
      <c r="AH35" s="36">
        <f t="shared" si="6"/>
        <v>218.98</v>
      </c>
      <c r="AI35" s="36">
        <f t="shared" si="7"/>
        <v>639.26</v>
      </c>
      <c r="AJ35" s="36">
        <f t="shared" si="8"/>
        <v>1088.98</v>
      </c>
      <c r="AK35" s="36">
        <f t="shared" si="8"/>
        <v>1065.5</v>
      </c>
    </row>
    <row r="36" spans="1:37" ht="12" customHeight="1">
      <c r="A36" s="55" t="s">
        <v>59</v>
      </c>
      <c r="B36" s="56">
        <v>123.68083</v>
      </c>
      <c r="C36" s="58">
        <v>159.56992</v>
      </c>
      <c r="D36" s="58">
        <v>214.10168</v>
      </c>
      <c r="E36" s="58">
        <v>244.39</v>
      </c>
      <c r="F36" s="58">
        <v>271.488</v>
      </c>
      <c r="G36" s="58">
        <v>276.064</v>
      </c>
      <c r="H36" s="58">
        <v>171.648</v>
      </c>
      <c r="I36" s="58">
        <v>215.35126</v>
      </c>
      <c r="J36" s="57">
        <v>230.3</v>
      </c>
      <c r="K36" s="58"/>
      <c r="L36" s="58"/>
      <c r="M36" s="58"/>
      <c r="N36" s="58"/>
      <c r="O36" s="58"/>
      <c r="P36" s="58"/>
      <c r="Q36" s="58"/>
      <c r="R36" s="58">
        <v>23.7855</v>
      </c>
      <c r="S36" s="57">
        <v>63.54292</v>
      </c>
      <c r="T36" s="58">
        <v>311.51233</v>
      </c>
      <c r="U36" s="58">
        <v>322.761</v>
      </c>
      <c r="V36" s="58">
        <v>173.96843</v>
      </c>
      <c r="W36" s="58">
        <v>148.111</v>
      </c>
      <c r="X36" s="58">
        <v>315.1926</v>
      </c>
      <c r="Y36" s="58">
        <v>215.92208</v>
      </c>
      <c r="Z36" s="58">
        <v>123.55369</v>
      </c>
      <c r="AA36" s="58">
        <v>41.75292</v>
      </c>
      <c r="AB36" s="57">
        <v>40.6</v>
      </c>
      <c r="AC36" s="36">
        <f t="shared" si="1"/>
        <v>435.19316000000003</v>
      </c>
      <c r="AD36" s="36">
        <f t="shared" si="2"/>
        <v>482.33092</v>
      </c>
      <c r="AE36" s="36">
        <f t="shared" si="3"/>
        <v>388.07011</v>
      </c>
      <c r="AF36" s="36">
        <f t="shared" si="4"/>
        <v>392.501</v>
      </c>
      <c r="AG36" s="36">
        <f t="shared" si="5"/>
        <v>586.6806</v>
      </c>
      <c r="AH36" s="36">
        <f t="shared" si="6"/>
        <v>491.98608</v>
      </c>
      <c r="AI36" s="36">
        <f t="shared" si="7"/>
        <v>295.20169</v>
      </c>
      <c r="AJ36" s="36">
        <f t="shared" si="8"/>
        <v>280.88968</v>
      </c>
      <c r="AK36" s="36">
        <f t="shared" si="8"/>
        <v>334.44292</v>
      </c>
    </row>
    <row r="37" spans="1:37" ht="12" customHeight="1">
      <c r="A37" s="55" t="s">
        <v>60</v>
      </c>
      <c r="B37" s="56">
        <v>79.14</v>
      </c>
      <c r="C37" s="58">
        <v>78.82</v>
      </c>
      <c r="D37" s="58">
        <v>53</v>
      </c>
      <c r="E37" s="58">
        <v>40.576</v>
      </c>
      <c r="F37" s="58">
        <v>70.736</v>
      </c>
      <c r="G37" s="58">
        <v>90.48</v>
      </c>
      <c r="H37" s="58">
        <v>89.68</v>
      </c>
      <c r="I37" s="58">
        <v>76.75</v>
      </c>
      <c r="J37" s="57">
        <v>201.11</v>
      </c>
      <c r="K37" s="58"/>
      <c r="L37" s="58"/>
      <c r="M37" s="58"/>
      <c r="N37" s="58"/>
      <c r="O37" s="58"/>
      <c r="P37" s="58"/>
      <c r="Q37" s="58"/>
      <c r="R37" s="58"/>
      <c r="S37" s="57"/>
      <c r="T37" s="58">
        <v>93.90357</v>
      </c>
      <c r="U37" s="58">
        <v>108.43394</v>
      </c>
      <c r="V37" s="58">
        <v>53.71362</v>
      </c>
      <c r="W37" s="58">
        <v>35.12979</v>
      </c>
      <c r="X37" s="58">
        <v>36.09185</v>
      </c>
      <c r="Y37" s="58">
        <v>41.2</v>
      </c>
      <c r="Z37" s="58">
        <v>54.99216</v>
      </c>
      <c r="AA37" s="58">
        <v>90.15267</v>
      </c>
      <c r="AB37" s="57">
        <v>105.66363</v>
      </c>
      <c r="AC37" s="36">
        <f t="shared" si="1"/>
        <v>173.04357</v>
      </c>
      <c r="AD37" s="36">
        <f t="shared" si="2"/>
        <v>187.25394</v>
      </c>
      <c r="AE37" s="36">
        <f t="shared" si="3"/>
        <v>106.71361999999999</v>
      </c>
      <c r="AF37" s="36">
        <f t="shared" si="4"/>
        <v>75.70579000000001</v>
      </c>
      <c r="AG37" s="36">
        <f t="shared" si="5"/>
        <v>106.82785000000001</v>
      </c>
      <c r="AH37" s="36">
        <f t="shared" si="6"/>
        <v>131.68</v>
      </c>
      <c r="AI37" s="36">
        <f t="shared" si="7"/>
        <v>144.67216000000002</v>
      </c>
      <c r="AJ37" s="36">
        <f t="shared" si="8"/>
        <v>166.90267</v>
      </c>
      <c r="AK37" s="36">
        <f t="shared" si="8"/>
        <v>306.77363</v>
      </c>
    </row>
    <row r="38" spans="1:37" ht="12" customHeight="1">
      <c r="A38" s="55" t="s">
        <v>115</v>
      </c>
      <c r="B38" s="56"/>
      <c r="C38" s="58"/>
      <c r="D38" s="58">
        <v>1.5</v>
      </c>
      <c r="E38" s="58">
        <v>3.3</v>
      </c>
      <c r="F38" s="58">
        <v>1.32</v>
      </c>
      <c r="G38" s="58"/>
      <c r="H38" s="58"/>
      <c r="I38" s="58"/>
      <c r="J38" s="57">
        <v>0.3</v>
      </c>
      <c r="K38" s="58"/>
      <c r="L38" s="58"/>
      <c r="M38" s="58"/>
      <c r="N38" s="58"/>
      <c r="O38" s="58"/>
      <c r="P38" s="58"/>
      <c r="Q38" s="58"/>
      <c r="R38" s="58"/>
      <c r="S38" s="57"/>
      <c r="T38" s="58"/>
      <c r="U38" s="58"/>
      <c r="V38" s="58"/>
      <c r="W38" s="58"/>
      <c r="X38" s="58"/>
      <c r="Y38" s="58"/>
      <c r="Z38" s="58"/>
      <c r="AA38" s="58"/>
      <c r="AB38" s="57"/>
      <c r="AC38" s="36">
        <f t="shared" si="1"/>
        <v>0</v>
      </c>
      <c r="AD38" s="36">
        <f t="shared" si="2"/>
        <v>0</v>
      </c>
      <c r="AE38" s="36">
        <f t="shared" si="3"/>
        <v>1.5</v>
      </c>
      <c r="AF38" s="36">
        <f t="shared" si="4"/>
        <v>3.3</v>
      </c>
      <c r="AG38" s="36">
        <f t="shared" si="5"/>
        <v>1.32</v>
      </c>
      <c r="AH38" s="36">
        <f t="shared" si="6"/>
        <v>0</v>
      </c>
      <c r="AI38" s="36">
        <f t="shared" si="7"/>
        <v>0</v>
      </c>
      <c r="AJ38" s="36">
        <f t="shared" si="8"/>
        <v>0</v>
      </c>
      <c r="AK38" s="36">
        <f t="shared" si="8"/>
        <v>0.3</v>
      </c>
    </row>
    <row r="39" spans="1:37" ht="12" customHeight="1">
      <c r="A39" s="55" t="s">
        <v>61</v>
      </c>
      <c r="B39" s="56">
        <v>122.91378</v>
      </c>
      <c r="C39" s="58">
        <v>236.452</v>
      </c>
      <c r="D39" s="58">
        <v>265.132</v>
      </c>
      <c r="E39" s="58">
        <v>237.72624</v>
      </c>
      <c r="F39" s="58">
        <v>408.72447</v>
      </c>
      <c r="G39" s="58">
        <v>788.68992</v>
      </c>
      <c r="H39" s="58">
        <v>511.66353</v>
      </c>
      <c r="I39" s="58">
        <v>689.192</v>
      </c>
      <c r="J39" s="57">
        <v>881.092</v>
      </c>
      <c r="K39" s="58"/>
      <c r="L39" s="58"/>
      <c r="M39" s="58"/>
      <c r="N39" s="58"/>
      <c r="O39" s="58"/>
      <c r="P39" s="58"/>
      <c r="Q39" s="58"/>
      <c r="R39" s="58"/>
      <c r="S39" s="57"/>
      <c r="T39" s="58">
        <v>221.3395</v>
      </c>
      <c r="U39" s="58">
        <v>55.73</v>
      </c>
      <c r="V39" s="58">
        <v>379.79784</v>
      </c>
      <c r="W39" s="58">
        <v>59.74</v>
      </c>
      <c r="X39" s="58">
        <v>131.621</v>
      </c>
      <c r="Y39" s="58">
        <v>231.548</v>
      </c>
      <c r="Z39" s="58">
        <v>208.72434</v>
      </c>
      <c r="AA39" s="58">
        <v>235.98082</v>
      </c>
      <c r="AB39" s="57">
        <v>597.94664</v>
      </c>
      <c r="AC39" s="36">
        <f t="shared" si="1"/>
        <v>344.25328</v>
      </c>
      <c r="AD39" s="36">
        <f t="shared" si="2"/>
        <v>292.182</v>
      </c>
      <c r="AE39" s="36">
        <f t="shared" si="3"/>
        <v>644.92984</v>
      </c>
      <c r="AF39" s="36">
        <f t="shared" si="4"/>
        <v>297.46623999999997</v>
      </c>
      <c r="AG39" s="36">
        <f t="shared" si="5"/>
        <v>540.34547</v>
      </c>
      <c r="AH39" s="36">
        <f t="shared" si="6"/>
        <v>1020.23792</v>
      </c>
      <c r="AI39" s="36">
        <f t="shared" si="7"/>
        <v>720.38787</v>
      </c>
      <c r="AJ39" s="36">
        <f t="shared" si="8"/>
        <v>925.17282</v>
      </c>
      <c r="AK39" s="36">
        <f t="shared" si="8"/>
        <v>1479.03864</v>
      </c>
    </row>
    <row r="40" spans="1:37" ht="12" customHeight="1">
      <c r="A40" s="55" t="s">
        <v>62</v>
      </c>
      <c r="B40" s="56">
        <v>23</v>
      </c>
      <c r="C40" s="58">
        <v>16.352</v>
      </c>
      <c r="D40" s="58">
        <v>14.4</v>
      </c>
      <c r="E40" s="58">
        <v>20.4</v>
      </c>
      <c r="F40" s="58">
        <v>42.6</v>
      </c>
      <c r="G40" s="58">
        <v>49.2</v>
      </c>
      <c r="H40" s="58">
        <v>48.08</v>
      </c>
      <c r="I40" s="58">
        <v>60</v>
      </c>
      <c r="J40" s="57">
        <v>60.3</v>
      </c>
      <c r="K40" s="58"/>
      <c r="L40" s="58"/>
      <c r="M40" s="58"/>
      <c r="N40" s="58"/>
      <c r="O40" s="58"/>
      <c r="P40" s="58"/>
      <c r="Q40" s="58"/>
      <c r="R40" s="58"/>
      <c r="S40" s="57">
        <v>90.72702</v>
      </c>
      <c r="T40" s="58">
        <v>8.3715</v>
      </c>
      <c r="U40" s="58">
        <v>33.02397</v>
      </c>
      <c r="V40" s="58">
        <v>52.28403</v>
      </c>
      <c r="W40" s="58">
        <v>27.6365</v>
      </c>
      <c r="X40" s="58">
        <v>39.25</v>
      </c>
      <c r="Y40" s="58"/>
      <c r="Z40" s="58">
        <v>20.08607</v>
      </c>
      <c r="AA40" s="58">
        <v>43.14128</v>
      </c>
      <c r="AB40" s="57">
        <v>23.99935</v>
      </c>
      <c r="AC40" s="36">
        <f t="shared" si="1"/>
        <v>31.371499999999997</v>
      </c>
      <c r="AD40" s="36">
        <f t="shared" si="2"/>
        <v>49.375969999999995</v>
      </c>
      <c r="AE40" s="36">
        <f t="shared" si="3"/>
        <v>66.68403</v>
      </c>
      <c r="AF40" s="36">
        <f t="shared" si="4"/>
        <v>48.036500000000004</v>
      </c>
      <c r="AG40" s="36">
        <f t="shared" si="5"/>
        <v>81.85</v>
      </c>
      <c r="AH40" s="36">
        <f t="shared" si="6"/>
        <v>49.2</v>
      </c>
      <c r="AI40" s="36">
        <f t="shared" si="7"/>
        <v>68.16606999999999</v>
      </c>
      <c r="AJ40" s="36">
        <f t="shared" si="8"/>
        <v>103.14128</v>
      </c>
      <c r="AK40" s="36">
        <f t="shared" si="8"/>
        <v>175.02637</v>
      </c>
    </row>
    <row r="41" spans="1:37" ht="12" customHeight="1">
      <c r="A41" s="55" t="s">
        <v>152</v>
      </c>
      <c r="B41" s="56"/>
      <c r="C41" s="58"/>
      <c r="D41" s="58"/>
      <c r="E41" s="58"/>
      <c r="F41" s="58"/>
      <c r="G41" s="58"/>
      <c r="H41" s="58">
        <v>2.24</v>
      </c>
      <c r="I41" s="58"/>
      <c r="J41" s="57"/>
      <c r="K41" s="58"/>
      <c r="L41" s="58"/>
      <c r="M41" s="58"/>
      <c r="N41" s="58"/>
      <c r="O41" s="58"/>
      <c r="P41" s="58"/>
      <c r="Q41" s="58"/>
      <c r="R41" s="58"/>
      <c r="S41" s="57"/>
      <c r="T41" s="58"/>
      <c r="U41" s="58"/>
      <c r="V41" s="58"/>
      <c r="W41" s="58"/>
      <c r="X41" s="58"/>
      <c r="Y41" s="58"/>
      <c r="Z41" s="58"/>
      <c r="AA41" s="58"/>
      <c r="AB41" s="57"/>
      <c r="AC41" s="36">
        <f t="shared" si="1"/>
        <v>0</v>
      </c>
      <c r="AD41" s="36">
        <f t="shared" si="2"/>
        <v>0</v>
      </c>
      <c r="AE41" s="36">
        <f t="shared" si="3"/>
        <v>0</v>
      </c>
      <c r="AF41" s="36">
        <f t="shared" si="4"/>
        <v>0</v>
      </c>
      <c r="AG41" s="36">
        <f t="shared" si="5"/>
        <v>0</v>
      </c>
      <c r="AH41" s="36">
        <f t="shared" si="6"/>
        <v>0</v>
      </c>
      <c r="AI41" s="36">
        <f t="shared" si="7"/>
        <v>2.24</v>
      </c>
      <c r="AJ41" s="36">
        <f t="shared" si="8"/>
        <v>0</v>
      </c>
      <c r="AK41" s="36">
        <f t="shared" si="8"/>
        <v>0</v>
      </c>
    </row>
    <row r="42" spans="1:37" ht="12" customHeight="1">
      <c r="A42" s="55" t="s">
        <v>63</v>
      </c>
      <c r="B42" s="56">
        <v>60.455</v>
      </c>
      <c r="C42" s="58">
        <v>71.38</v>
      </c>
      <c r="D42" s="58">
        <v>124.72</v>
      </c>
      <c r="E42" s="58">
        <v>156.364</v>
      </c>
      <c r="F42" s="58">
        <v>187.976</v>
      </c>
      <c r="G42" s="58">
        <v>215.84</v>
      </c>
      <c r="H42" s="58">
        <v>239.12</v>
      </c>
      <c r="I42" s="58">
        <v>279.65</v>
      </c>
      <c r="J42" s="57">
        <v>312.1</v>
      </c>
      <c r="K42" s="58"/>
      <c r="L42" s="58"/>
      <c r="M42" s="58"/>
      <c r="N42" s="58"/>
      <c r="O42" s="58"/>
      <c r="P42" s="58"/>
      <c r="Q42" s="58">
        <v>62.20735</v>
      </c>
      <c r="R42" s="58">
        <v>17.42039</v>
      </c>
      <c r="S42" s="57">
        <v>24.09534</v>
      </c>
      <c r="T42" s="58">
        <v>2</v>
      </c>
      <c r="U42" s="58">
        <v>23.848</v>
      </c>
      <c r="V42" s="58">
        <v>55.68584</v>
      </c>
      <c r="W42" s="58">
        <v>25.194</v>
      </c>
      <c r="X42" s="58">
        <v>44.974</v>
      </c>
      <c r="Y42" s="58">
        <v>2.91</v>
      </c>
      <c r="Z42" s="58">
        <v>21.117</v>
      </c>
      <c r="AA42" s="58">
        <v>8.438</v>
      </c>
      <c r="AB42" s="57">
        <v>111.099</v>
      </c>
      <c r="AC42" s="36">
        <f t="shared" si="1"/>
        <v>62.455</v>
      </c>
      <c r="AD42" s="36">
        <f t="shared" si="2"/>
        <v>95.228</v>
      </c>
      <c r="AE42" s="36">
        <f t="shared" si="3"/>
        <v>180.40584</v>
      </c>
      <c r="AF42" s="36">
        <f t="shared" si="4"/>
        <v>181.558</v>
      </c>
      <c r="AG42" s="36">
        <f t="shared" si="5"/>
        <v>232.95</v>
      </c>
      <c r="AH42" s="36">
        <f t="shared" si="6"/>
        <v>218.75</v>
      </c>
      <c r="AI42" s="36">
        <f t="shared" si="7"/>
        <v>322.44435000000004</v>
      </c>
      <c r="AJ42" s="36">
        <f t="shared" si="8"/>
        <v>305.50838999999996</v>
      </c>
      <c r="AK42" s="36">
        <f t="shared" si="8"/>
        <v>447.29434000000003</v>
      </c>
    </row>
    <row r="43" spans="1:37" ht="12" customHeight="1">
      <c r="A43" s="55" t="s">
        <v>64</v>
      </c>
      <c r="B43" s="56">
        <v>0.3</v>
      </c>
      <c r="C43" s="58">
        <v>3.6</v>
      </c>
      <c r="D43" s="58">
        <v>21.32992</v>
      </c>
      <c r="E43" s="58">
        <v>29.8928</v>
      </c>
      <c r="F43" s="58">
        <v>30.6</v>
      </c>
      <c r="G43" s="58">
        <v>13.32</v>
      </c>
      <c r="H43" s="58"/>
      <c r="I43" s="58"/>
      <c r="J43" s="57">
        <v>12.45</v>
      </c>
      <c r="K43" s="58"/>
      <c r="L43" s="58"/>
      <c r="M43" s="58"/>
      <c r="N43" s="58"/>
      <c r="O43" s="58"/>
      <c r="P43" s="58"/>
      <c r="Q43" s="58"/>
      <c r="R43" s="58"/>
      <c r="S43" s="57"/>
      <c r="T43" s="58">
        <v>11.90679</v>
      </c>
      <c r="U43" s="58">
        <v>8.53858</v>
      </c>
      <c r="V43" s="58">
        <v>163.36821</v>
      </c>
      <c r="W43" s="58">
        <v>95</v>
      </c>
      <c r="X43" s="58">
        <v>65</v>
      </c>
      <c r="Y43" s="58"/>
      <c r="Z43" s="58"/>
      <c r="AA43" s="58">
        <v>25</v>
      </c>
      <c r="AB43" s="57">
        <v>300.11126</v>
      </c>
      <c r="AC43" s="36">
        <f t="shared" si="1"/>
        <v>12.206790000000002</v>
      </c>
      <c r="AD43" s="36">
        <f t="shared" si="2"/>
        <v>12.13858</v>
      </c>
      <c r="AE43" s="36">
        <f t="shared" si="3"/>
        <v>184.69813</v>
      </c>
      <c r="AF43" s="36">
        <f t="shared" si="4"/>
        <v>124.8928</v>
      </c>
      <c r="AG43" s="36">
        <f t="shared" si="5"/>
        <v>95.6</v>
      </c>
      <c r="AH43" s="36">
        <f t="shared" si="6"/>
        <v>13.32</v>
      </c>
      <c r="AI43" s="36">
        <f t="shared" si="7"/>
        <v>0</v>
      </c>
      <c r="AJ43" s="36">
        <f t="shared" si="8"/>
        <v>25</v>
      </c>
      <c r="AK43" s="36">
        <f t="shared" si="8"/>
        <v>312.56126</v>
      </c>
    </row>
    <row r="44" spans="1:37" ht="12" customHeight="1">
      <c r="A44" s="55" t="s">
        <v>65</v>
      </c>
      <c r="B44" s="56">
        <v>601.35172</v>
      </c>
      <c r="C44" s="58">
        <v>736.58072</v>
      </c>
      <c r="D44" s="58">
        <v>957.27488</v>
      </c>
      <c r="E44" s="58">
        <v>1059.92943</v>
      </c>
      <c r="F44" s="58">
        <v>1164.34416</v>
      </c>
      <c r="G44" s="58">
        <v>1240.51248</v>
      </c>
      <c r="H44" s="58">
        <v>1136.02478</v>
      </c>
      <c r="I44" s="58">
        <v>1352.79355</v>
      </c>
      <c r="J44" s="57">
        <v>1408.776</v>
      </c>
      <c r="K44" s="58">
        <v>63.20872</v>
      </c>
      <c r="L44" s="58"/>
      <c r="M44" s="58"/>
      <c r="N44" s="58"/>
      <c r="O44" s="58"/>
      <c r="P44" s="58"/>
      <c r="Q44" s="58"/>
      <c r="R44" s="58"/>
      <c r="S44" s="57"/>
      <c r="T44" s="58">
        <v>141.75255</v>
      </c>
      <c r="U44" s="58">
        <v>483.10321</v>
      </c>
      <c r="V44" s="58">
        <v>372.49402</v>
      </c>
      <c r="W44" s="58">
        <v>220.04986</v>
      </c>
      <c r="X44" s="58">
        <v>355.84518</v>
      </c>
      <c r="Y44" s="58">
        <v>289.46966</v>
      </c>
      <c r="Z44" s="58">
        <v>267.1439</v>
      </c>
      <c r="AA44" s="58">
        <v>178.58511</v>
      </c>
      <c r="AB44" s="57">
        <v>201.19509</v>
      </c>
      <c r="AC44" s="36">
        <f t="shared" si="1"/>
        <v>806.31299</v>
      </c>
      <c r="AD44" s="36">
        <f t="shared" si="2"/>
        <v>1219.6839300000001</v>
      </c>
      <c r="AE44" s="36">
        <f t="shared" si="3"/>
        <v>1329.7689</v>
      </c>
      <c r="AF44" s="36">
        <f t="shared" si="4"/>
        <v>1279.97929</v>
      </c>
      <c r="AG44" s="36">
        <f t="shared" si="5"/>
        <v>1520.1893400000001</v>
      </c>
      <c r="AH44" s="36">
        <f t="shared" si="6"/>
        <v>1529.98214</v>
      </c>
      <c r="AI44" s="36">
        <f t="shared" si="7"/>
        <v>1403.16868</v>
      </c>
      <c r="AJ44" s="36">
        <f t="shared" si="8"/>
        <v>1531.37866</v>
      </c>
      <c r="AK44" s="36">
        <f t="shared" si="8"/>
        <v>1609.97109</v>
      </c>
    </row>
    <row r="45" spans="1:37" ht="12" customHeight="1">
      <c r="A45" s="55" t="s">
        <v>66</v>
      </c>
      <c r="B45" s="56"/>
      <c r="C45" s="58"/>
      <c r="D45" s="58">
        <v>10.28</v>
      </c>
      <c r="E45" s="58">
        <v>14.4</v>
      </c>
      <c r="F45" s="58">
        <v>2.4</v>
      </c>
      <c r="G45" s="58"/>
      <c r="H45" s="58">
        <v>0.4</v>
      </c>
      <c r="I45" s="58">
        <v>4.8</v>
      </c>
      <c r="J45" s="57">
        <v>9.3</v>
      </c>
      <c r="K45" s="58">
        <v>47.20003</v>
      </c>
      <c r="L45" s="58">
        <v>12.43332</v>
      </c>
      <c r="M45" s="58"/>
      <c r="N45" s="58"/>
      <c r="O45" s="58"/>
      <c r="P45" s="58"/>
      <c r="Q45" s="58">
        <v>20.71583</v>
      </c>
      <c r="R45" s="58">
        <v>22.51392</v>
      </c>
      <c r="S45" s="57">
        <v>24.65126</v>
      </c>
      <c r="T45" s="58"/>
      <c r="U45" s="58">
        <v>16.98</v>
      </c>
      <c r="V45" s="58"/>
      <c r="W45" s="58"/>
      <c r="X45" s="58"/>
      <c r="Y45" s="58"/>
      <c r="Z45" s="58"/>
      <c r="AA45" s="58"/>
      <c r="AB45" s="57">
        <v>3.62802</v>
      </c>
      <c r="AC45" s="36">
        <f t="shared" si="1"/>
        <v>47.20003</v>
      </c>
      <c r="AD45" s="36">
        <f t="shared" si="2"/>
        <v>29.41332</v>
      </c>
      <c r="AE45" s="36">
        <f t="shared" si="3"/>
        <v>10.28</v>
      </c>
      <c r="AF45" s="36">
        <f t="shared" si="4"/>
        <v>14.4</v>
      </c>
      <c r="AG45" s="36">
        <f t="shared" si="5"/>
        <v>2.4</v>
      </c>
      <c r="AH45" s="36">
        <f t="shared" si="6"/>
        <v>0</v>
      </c>
      <c r="AI45" s="36">
        <f t="shared" si="7"/>
        <v>21.11583</v>
      </c>
      <c r="AJ45" s="36">
        <f t="shared" si="8"/>
        <v>27.31392</v>
      </c>
      <c r="AK45" s="36">
        <f t="shared" si="8"/>
        <v>37.579280000000004</v>
      </c>
    </row>
    <row r="46" spans="1:37" ht="12" customHeight="1">
      <c r="A46" s="55" t="s">
        <v>67</v>
      </c>
      <c r="B46" s="56">
        <v>193.14946</v>
      </c>
      <c r="C46" s="58">
        <v>196.3356</v>
      </c>
      <c r="D46" s="58">
        <v>225.93489</v>
      </c>
      <c r="E46" s="58">
        <v>356.43872</v>
      </c>
      <c r="F46" s="58">
        <v>441.96303</v>
      </c>
      <c r="G46" s="58">
        <v>522.60227</v>
      </c>
      <c r="H46" s="58">
        <v>427.31</v>
      </c>
      <c r="I46" s="58">
        <v>387.462</v>
      </c>
      <c r="J46" s="57">
        <v>410.963</v>
      </c>
      <c r="K46" s="58"/>
      <c r="L46" s="58"/>
      <c r="M46" s="58"/>
      <c r="N46" s="58"/>
      <c r="O46" s="58"/>
      <c r="P46" s="58"/>
      <c r="Q46" s="58">
        <v>374.16967</v>
      </c>
      <c r="R46" s="58">
        <v>516.66299</v>
      </c>
      <c r="S46" s="57">
        <v>1234.31692</v>
      </c>
      <c r="T46" s="58">
        <v>15</v>
      </c>
      <c r="U46" s="58">
        <v>430.92203</v>
      </c>
      <c r="V46" s="58">
        <v>218.51057</v>
      </c>
      <c r="W46" s="58">
        <v>183.54722</v>
      </c>
      <c r="X46" s="58">
        <v>140.5706</v>
      </c>
      <c r="Y46" s="58">
        <v>20</v>
      </c>
      <c r="Z46" s="58">
        <v>86.83749</v>
      </c>
      <c r="AA46" s="58">
        <v>90.824</v>
      </c>
      <c r="AB46" s="57">
        <v>142.34795</v>
      </c>
      <c r="AC46" s="36">
        <f t="shared" si="1"/>
        <v>208.14946</v>
      </c>
      <c r="AD46" s="36">
        <f t="shared" si="2"/>
        <v>627.2576300000001</v>
      </c>
      <c r="AE46" s="36">
        <f t="shared" si="3"/>
        <v>444.44546</v>
      </c>
      <c r="AF46" s="36">
        <f t="shared" si="4"/>
        <v>539.98594</v>
      </c>
      <c r="AG46" s="36">
        <f t="shared" si="5"/>
        <v>582.53363</v>
      </c>
      <c r="AH46" s="36">
        <f t="shared" si="6"/>
        <v>542.60227</v>
      </c>
      <c r="AI46" s="36">
        <f t="shared" si="7"/>
        <v>888.31716</v>
      </c>
      <c r="AJ46" s="36">
        <f t="shared" si="8"/>
        <v>994.94899</v>
      </c>
      <c r="AK46" s="36">
        <f t="shared" si="8"/>
        <v>1787.62787</v>
      </c>
    </row>
    <row r="47" spans="1:37" ht="12" customHeight="1">
      <c r="A47" s="55" t="s">
        <v>174</v>
      </c>
      <c r="B47" s="56"/>
      <c r="C47" s="58"/>
      <c r="D47" s="58">
        <v>26.45</v>
      </c>
      <c r="E47" s="58">
        <v>39.50107</v>
      </c>
      <c r="F47" s="58">
        <v>40.68602</v>
      </c>
      <c r="G47" s="58">
        <v>26.6</v>
      </c>
      <c r="H47" s="58">
        <v>28.8</v>
      </c>
      <c r="I47" s="58">
        <v>28.8</v>
      </c>
      <c r="J47" s="57">
        <v>230.939</v>
      </c>
      <c r="K47" s="58"/>
      <c r="L47" s="58"/>
      <c r="M47" s="58"/>
      <c r="N47" s="58"/>
      <c r="O47" s="58"/>
      <c r="P47" s="58"/>
      <c r="Q47" s="58"/>
      <c r="R47" s="58"/>
      <c r="S47" s="57">
        <v>44.45997</v>
      </c>
      <c r="T47" s="58"/>
      <c r="U47" s="58">
        <v>468.8198</v>
      </c>
      <c r="V47" s="58">
        <v>38.1912</v>
      </c>
      <c r="W47" s="58"/>
      <c r="X47" s="58">
        <v>120.03</v>
      </c>
      <c r="Y47" s="58">
        <v>29.97</v>
      </c>
      <c r="Z47" s="58"/>
      <c r="AA47" s="58">
        <v>24.545</v>
      </c>
      <c r="AB47" s="57">
        <v>401.8654</v>
      </c>
      <c r="AC47" s="36">
        <f t="shared" si="1"/>
        <v>0</v>
      </c>
      <c r="AD47" s="36">
        <f t="shared" si="2"/>
        <v>468.8198</v>
      </c>
      <c r="AE47" s="36">
        <f t="shared" si="3"/>
        <v>64.6412</v>
      </c>
      <c r="AF47" s="36">
        <f t="shared" si="4"/>
        <v>39.50107</v>
      </c>
      <c r="AG47" s="36">
        <f t="shared" si="5"/>
        <v>160.71602000000001</v>
      </c>
      <c r="AH47" s="36">
        <f t="shared" si="6"/>
        <v>56.57</v>
      </c>
      <c r="AI47" s="36">
        <f t="shared" si="7"/>
        <v>28.8</v>
      </c>
      <c r="AJ47" s="36">
        <f t="shared" si="8"/>
        <v>53.345</v>
      </c>
      <c r="AK47" s="36">
        <f t="shared" si="8"/>
        <v>677.26437</v>
      </c>
    </row>
    <row r="48" spans="1:37" ht="12" customHeight="1">
      <c r="A48" s="55" t="s">
        <v>116</v>
      </c>
      <c r="B48" s="56">
        <v>237.87996</v>
      </c>
      <c r="C48" s="58">
        <v>243.11457</v>
      </c>
      <c r="D48" s="58">
        <v>592.55932</v>
      </c>
      <c r="E48" s="58">
        <v>861.6152</v>
      </c>
      <c r="F48" s="58">
        <v>1048.72217</v>
      </c>
      <c r="G48" s="58">
        <v>1177.62373</v>
      </c>
      <c r="H48" s="58">
        <v>1081.076</v>
      </c>
      <c r="I48" s="58">
        <v>1092.558</v>
      </c>
      <c r="J48" s="57">
        <v>1283.25574</v>
      </c>
      <c r="K48" s="58"/>
      <c r="L48" s="58"/>
      <c r="M48" s="58"/>
      <c r="N48" s="58"/>
      <c r="O48" s="58"/>
      <c r="P48" s="58"/>
      <c r="Q48" s="58">
        <v>30.61941</v>
      </c>
      <c r="R48" s="58">
        <v>96.25295</v>
      </c>
      <c r="S48" s="57">
        <v>236.17827</v>
      </c>
      <c r="T48" s="58">
        <v>251.625</v>
      </c>
      <c r="U48" s="58">
        <v>1667.05978</v>
      </c>
      <c r="V48" s="58">
        <v>990.37029</v>
      </c>
      <c r="W48" s="58">
        <v>879.2508</v>
      </c>
      <c r="X48" s="58">
        <v>358.63044</v>
      </c>
      <c r="Y48" s="58">
        <v>172.95578</v>
      </c>
      <c r="Z48" s="58">
        <v>358.13555</v>
      </c>
      <c r="AA48" s="58">
        <v>928.7031</v>
      </c>
      <c r="AB48" s="57">
        <v>1574.45534</v>
      </c>
      <c r="AC48" s="36">
        <f t="shared" si="1"/>
        <v>489.50496</v>
      </c>
      <c r="AD48" s="36">
        <f t="shared" si="2"/>
        <v>1910.17435</v>
      </c>
      <c r="AE48" s="36">
        <f t="shared" si="3"/>
        <v>1582.92961</v>
      </c>
      <c r="AF48" s="36">
        <f t="shared" si="4"/>
        <v>1740.866</v>
      </c>
      <c r="AG48" s="36">
        <f t="shared" si="5"/>
        <v>1407.35261</v>
      </c>
      <c r="AH48" s="36">
        <f t="shared" si="6"/>
        <v>1350.57951</v>
      </c>
      <c r="AI48" s="36">
        <f t="shared" si="7"/>
        <v>1469.83096</v>
      </c>
      <c r="AJ48" s="36">
        <f t="shared" si="8"/>
        <v>2117.5140499999998</v>
      </c>
      <c r="AK48" s="36">
        <f t="shared" si="8"/>
        <v>3093.88935</v>
      </c>
    </row>
    <row r="49" spans="1:37" ht="12" customHeight="1">
      <c r="A49" s="55" t="s">
        <v>68</v>
      </c>
      <c r="B49" s="56">
        <v>11.34</v>
      </c>
      <c r="C49" s="58">
        <v>23.76</v>
      </c>
      <c r="D49" s="58">
        <v>17.8</v>
      </c>
      <c r="E49" s="58"/>
      <c r="F49" s="58">
        <v>6.77178</v>
      </c>
      <c r="G49" s="58">
        <v>41.35068</v>
      </c>
      <c r="H49" s="58">
        <v>40.21301</v>
      </c>
      <c r="I49" s="58">
        <v>27.57767</v>
      </c>
      <c r="J49" s="57">
        <v>1</v>
      </c>
      <c r="K49" s="58"/>
      <c r="L49" s="58"/>
      <c r="M49" s="58"/>
      <c r="N49" s="58"/>
      <c r="O49" s="58"/>
      <c r="P49" s="58"/>
      <c r="Q49" s="58"/>
      <c r="R49" s="58">
        <v>67.91815</v>
      </c>
      <c r="S49" s="57">
        <v>224.19195</v>
      </c>
      <c r="T49" s="58"/>
      <c r="U49" s="58">
        <v>42.4</v>
      </c>
      <c r="V49" s="58"/>
      <c r="W49" s="58"/>
      <c r="X49" s="58">
        <v>129.88886</v>
      </c>
      <c r="Y49" s="58"/>
      <c r="Z49" s="58"/>
      <c r="AA49" s="58"/>
      <c r="AB49" s="57"/>
      <c r="AC49" s="36">
        <f t="shared" si="1"/>
        <v>11.34</v>
      </c>
      <c r="AD49" s="36">
        <f t="shared" si="2"/>
        <v>66.16</v>
      </c>
      <c r="AE49" s="36">
        <f t="shared" si="3"/>
        <v>17.8</v>
      </c>
      <c r="AF49" s="36">
        <f t="shared" si="4"/>
        <v>0</v>
      </c>
      <c r="AG49" s="36">
        <f t="shared" si="5"/>
        <v>136.66064</v>
      </c>
      <c r="AH49" s="36">
        <f t="shared" si="6"/>
        <v>41.35068</v>
      </c>
      <c r="AI49" s="36">
        <f t="shared" si="7"/>
        <v>40.21301</v>
      </c>
      <c r="AJ49" s="36">
        <f t="shared" si="8"/>
        <v>95.49582</v>
      </c>
      <c r="AK49" s="36">
        <f t="shared" si="8"/>
        <v>225.19195</v>
      </c>
    </row>
    <row r="50" spans="1:37" ht="12" customHeight="1">
      <c r="A50" s="55" t="s">
        <v>69</v>
      </c>
      <c r="B50" s="56">
        <v>102.62487</v>
      </c>
      <c r="C50" s="58">
        <v>88.516</v>
      </c>
      <c r="D50" s="58">
        <v>121.76305</v>
      </c>
      <c r="E50" s="58">
        <v>154.25227</v>
      </c>
      <c r="F50" s="58">
        <v>150.01404</v>
      </c>
      <c r="G50" s="58">
        <v>164.78</v>
      </c>
      <c r="H50" s="58">
        <v>165.58</v>
      </c>
      <c r="I50" s="58">
        <v>225.154</v>
      </c>
      <c r="J50" s="57">
        <v>234.684</v>
      </c>
      <c r="K50" s="58"/>
      <c r="L50" s="58"/>
      <c r="M50" s="58"/>
      <c r="N50" s="58"/>
      <c r="O50" s="58"/>
      <c r="P50" s="58"/>
      <c r="Q50" s="58">
        <v>118.88313</v>
      </c>
      <c r="R50" s="58">
        <v>192.16023</v>
      </c>
      <c r="S50" s="57">
        <v>612.36784</v>
      </c>
      <c r="T50" s="58">
        <v>15</v>
      </c>
      <c r="U50" s="58">
        <v>25</v>
      </c>
      <c r="V50" s="58">
        <v>107.54974</v>
      </c>
      <c r="W50" s="58">
        <v>3.5</v>
      </c>
      <c r="X50" s="58">
        <v>3</v>
      </c>
      <c r="Y50" s="58"/>
      <c r="Z50" s="58">
        <v>3.19218</v>
      </c>
      <c r="AA50" s="58">
        <v>32.95893</v>
      </c>
      <c r="AB50" s="57">
        <v>136.16996</v>
      </c>
      <c r="AC50" s="36">
        <f t="shared" si="1"/>
        <v>117.62487</v>
      </c>
      <c r="AD50" s="36">
        <f t="shared" si="2"/>
        <v>113.516</v>
      </c>
      <c r="AE50" s="36">
        <f t="shared" si="3"/>
        <v>229.31279</v>
      </c>
      <c r="AF50" s="36">
        <f t="shared" si="4"/>
        <v>157.75227</v>
      </c>
      <c r="AG50" s="36">
        <f t="shared" si="5"/>
        <v>153.01404</v>
      </c>
      <c r="AH50" s="36">
        <f t="shared" si="6"/>
        <v>164.78</v>
      </c>
      <c r="AI50" s="36">
        <f t="shared" si="7"/>
        <v>287.65531</v>
      </c>
      <c r="AJ50" s="36">
        <f t="shared" si="8"/>
        <v>450.27316</v>
      </c>
      <c r="AK50" s="36">
        <f t="shared" si="8"/>
        <v>983.2218</v>
      </c>
    </row>
    <row r="51" spans="1:37" ht="12" customHeight="1">
      <c r="A51" s="55" t="s">
        <v>70</v>
      </c>
      <c r="B51" s="56">
        <v>3.6</v>
      </c>
      <c r="C51" s="58">
        <v>2.1</v>
      </c>
      <c r="D51" s="58"/>
      <c r="E51" s="58"/>
      <c r="F51" s="58"/>
      <c r="G51" s="58"/>
      <c r="H51" s="58"/>
      <c r="I51" s="58"/>
      <c r="J51" s="57"/>
      <c r="K51" s="58"/>
      <c r="L51" s="58"/>
      <c r="M51" s="58"/>
      <c r="N51" s="58"/>
      <c r="O51" s="58"/>
      <c r="P51" s="58"/>
      <c r="Q51" s="58"/>
      <c r="R51" s="58"/>
      <c r="S51" s="57"/>
      <c r="T51" s="58"/>
      <c r="U51" s="58"/>
      <c r="V51" s="58"/>
      <c r="W51" s="58"/>
      <c r="X51" s="58"/>
      <c r="Y51" s="58"/>
      <c r="Z51" s="58"/>
      <c r="AA51" s="58"/>
      <c r="AB51" s="57"/>
      <c r="AC51" s="36">
        <f t="shared" si="1"/>
        <v>3.6</v>
      </c>
      <c r="AD51" s="36">
        <f t="shared" si="2"/>
        <v>2.1</v>
      </c>
      <c r="AE51" s="36">
        <f t="shared" si="3"/>
        <v>0</v>
      </c>
      <c r="AF51" s="36">
        <f t="shared" si="4"/>
        <v>0</v>
      </c>
      <c r="AG51" s="36">
        <f t="shared" si="5"/>
        <v>0</v>
      </c>
      <c r="AH51" s="36">
        <f t="shared" si="6"/>
        <v>0</v>
      </c>
      <c r="AI51" s="36">
        <f t="shared" si="7"/>
        <v>0</v>
      </c>
      <c r="AJ51" s="36">
        <f t="shared" si="8"/>
        <v>0</v>
      </c>
      <c r="AK51" s="36">
        <f t="shared" si="8"/>
        <v>0</v>
      </c>
    </row>
    <row r="52" spans="1:37" ht="12" customHeight="1">
      <c r="A52" s="55" t="s">
        <v>71</v>
      </c>
      <c r="B52" s="56">
        <v>900.09229</v>
      </c>
      <c r="C52" s="58">
        <v>1111.13258</v>
      </c>
      <c r="D52" s="58">
        <v>1243.15591</v>
      </c>
      <c r="E52" s="58">
        <v>1250.86846</v>
      </c>
      <c r="F52" s="58">
        <v>1370.996</v>
      </c>
      <c r="G52" s="58">
        <v>1710.36373</v>
      </c>
      <c r="H52" s="58">
        <v>1672.06262</v>
      </c>
      <c r="I52" s="58">
        <v>1848.00066</v>
      </c>
      <c r="J52" s="57">
        <v>2238.86834</v>
      </c>
      <c r="K52" s="58">
        <v>123.51792</v>
      </c>
      <c r="L52" s="58">
        <v>125.87268</v>
      </c>
      <c r="M52" s="58">
        <v>24.85542</v>
      </c>
      <c r="N52" s="58"/>
      <c r="O52" s="58"/>
      <c r="P52" s="58"/>
      <c r="Q52" s="58">
        <v>532.51356</v>
      </c>
      <c r="R52" s="58">
        <v>1158.34164</v>
      </c>
      <c r="S52" s="57">
        <v>1863.51881</v>
      </c>
      <c r="T52" s="58">
        <v>130.131</v>
      </c>
      <c r="U52" s="58">
        <v>625.08794</v>
      </c>
      <c r="V52" s="58">
        <v>519.71453</v>
      </c>
      <c r="W52" s="58">
        <v>284.09378</v>
      </c>
      <c r="X52" s="58">
        <v>577.19871</v>
      </c>
      <c r="Y52" s="58">
        <v>218.81</v>
      </c>
      <c r="Z52" s="58">
        <v>707.41852</v>
      </c>
      <c r="AA52" s="58">
        <v>186.19967</v>
      </c>
      <c r="AB52" s="57">
        <v>1643.63135</v>
      </c>
      <c r="AC52" s="36">
        <f t="shared" si="1"/>
        <v>1153.7412100000001</v>
      </c>
      <c r="AD52" s="36">
        <f t="shared" si="2"/>
        <v>1862.0931999999998</v>
      </c>
      <c r="AE52" s="36">
        <f t="shared" si="3"/>
        <v>1787.72586</v>
      </c>
      <c r="AF52" s="36">
        <f t="shared" si="4"/>
        <v>1534.9622399999998</v>
      </c>
      <c r="AG52" s="36">
        <f t="shared" si="5"/>
        <v>1948.1947100000002</v>
      </c>
      <c r="AH52" s="36">
        <f t="shared" si="6"/>
        <v>1929.17373</v>
      </c>
      <c r="AI52" s="36">
        <f t="shared" si="7"/>
        <v>2911.9947</v>
      </c>
      <c r="AJ52" s="36">
        <f t="shared" si="8"/>
        <v>3192.54197</v>
      </c>
      <c r="AK52" s="36">
        <f t="shared" si="8"/>
        <v>5746.0185</v>
      </c>
    </row>
    <row r="53" spans="1:37" ht="12" customHeight="1">
      <c r="A53" s="55" t="s">
        <v>72</v>
      </c>
      <c r="B53" s="56">
        <v>534.16177</v>
      </c>
      <c r="C53" s="58">
        <v>611.71578</v>
      </c>
      <c r="D53" s="58">
        <v>802.85977</v>
      </c>
      <c r="E53" s="58">
        <v>871.84076</v>
      </c>
      <c r="F53" s="58">
        <v>911.31714</v>
      </c>
      <c r="G53" s="58">
        <v>952.04447</v>
      </c>
      <c r="H53" s="58">
        <v>1022.936</v>
      </c>
      <c r="I53" s="58">
        <v>934.396</v>
      </c>
      <c r="J53" s="57">
        <v>854.738</v>
      </c>
      <c r="K53" s="58">
        <v>58.99976</v>
      </c>
      <c r="L53" s="58"/>
      <c r="M53" s="58"/>
      <c r="N53" s="58"/>
      <c r="O53" s="58"/>
      <c r="P53" s="58"/>
      <c r="Q53" s="58">
        <v>75.28687</v>
      </c>
      <c r="R53" s="58">
        <v>272.4886</v>
      </c>
      <c r="S53" s="57">
        <v>521.54095</v>
      </c>
      <c r="T53" s="58">
        <v>253.44125</v>
      </c>
      <c r="U53" s="58">
        <v>932.24778</v>
      </c>
      <c r="V53" s="58">
        <v>94.85768</v>
      </c>
      <c r="W53" s="58">
        <v>27.32823</v>
      </c>
      <c r="X53" s="58">
        <v>248.74177</v>
      </c>
      <c r="Y53" s="58">
        <v>29.7</v>
      </c>
      <c r="Z53" s="58">
        <v>474.95045</v>
      </c>
      <c r="AA53" s="58">
        <v>193.73417</v>
      </c>
      <c r="AB53" s="57">
        <v>221.11894</v>
      </c>
      <c r="AC53" s="36">
        <f t="shared" si="1"/>
        <v>846.60278</v>
      </c>
      <c r="AD53" s="36">
        <f t="shared" si="2"/>
        <v>1543.9635600000001</v>
      </c>
      <c r="AE53" s="36">
        <f t="shared" si="3"/>
        <v>897.71745</v>
      </c>
      <c r="AF53" s="36">
        <f t="shared" si="4"/>
        <v>899.16899</v>
      </c>
      <c r="AG53" s="36">
        <f t="shared" si="5"/>
        <v>1160.05891</v>
      </c>
      <c r="AH53" s="36">
        <f t="shared" si="6"/>
        <v>981.7444700000001</v>
      </c>
      <c r="AI53" s="36">
        <f t="shared" si="7"/>
        <v>1573.17332</v>
      </c>
      <c r="AJ53" s="36">
        <f t="shared" si="8"/>
        <v>1400.6187699999998</v>
      </c>
      <c r="AK53" s="36">
        <f t="shared" si="8"/>
        <v>1597.39789</v>
      </c>
    </row>
    <row r="54" spans="1:37" ht="12" customHeight="1">
      <c r="A54" s="55" t="s">
        <v>153</v>
      </c>
      <c r="B54" s="56"/>
      <c r="C54" s="58"/>
      <c r="D54" s="58"/>
      <c r="E54" s="58"/>
      <c r="F54" s="58"/>
      <c r="G54" s="58"/>
      <c r="H54" s="58"/>
      <c r="I54" s="58">
        <v>2.4</v>
      </c>
      <c r="J54" s="57"/>
      <c r="K54" s="58"/>
      <c r="L54" s="58"/>
      <c r="M54" s="58"/>
      <c r="N54" s="58"/>
      <c r="O54" s="58"/>
      <c r="P54" s="58"/>
      <c r="Q54" s="58"/>
      <c r="R54" s="58"/>
      <c r="S54" s="57"/>
      <c r="T54" s="58"/>
      <c r="U54" s="58"/>
      <c r="V54" s="58"/>
      <c r="W54" s="58"/>
      <c r="X54" s="58"/>
      <c r="Y54" s="58"/>
      <c r="Z54" s="58"/>
      <c r="AA54" s="58"/>
      <c r="AB54" s="57"/>
      <c r="AC54" s="36">
        <f t="shared" si="1"/>
        <v>0</v>
      </c>
      <c r="AD54" s="36">
        <f t="shared" si="2"/>
        <v>0</v>
      </c>
      <c r="AE54" s="36">
        <f t="shared" si="3"/>
        <v>0</v>
      </c>
      <c r="AF54" s="36">
        <f t="shared" si="4"/>
        <v>0</v>
      </c>
      <c r="AG54" s="36">
        <f t="shared" si="5"/>
        <v>0</v>
      </c>
      <c r="AH54" s="36">
        <f t="shared" si="6"/>
        <v>0</v>
      </c>
      <c r="AI54" s="36">
        <f t="shared" si="7"/>
        <v>0</v>
      </c>
      <c r="AJ54" s="36">
        <f t="shared" si="8"/>
        <v>2.4</v>
      </c>
      <c r="AK54" s="36">
        <f t="shared" si="8"/>
        <v>0</v>
      </c>
    </row>
    <row r="55" spans="1:37" ht="12" customHeight="1">
      <c r="A55" s="55" t="s">
        <v>73</v>
      </c>
      <c r="B55" s="56">
        <v>374.67078</v>
      </c>
      <c r="C55" s="58">
        <v>308.80414</v>
      </c>
      <c r="D55" s="58">
        <v>414.17</v>
      </c>
      <c r="E55" s="58">
        <v>513.23358</v>
      </c>
      <c r="F55" s="58">
        <v>615.36567</v>
      </c>
      <c r="G55" s="58">
        <v>708.48147</v>
      </c>
      <c r="H55" s="58">
        <v>658.95523</v>
      </c>
      <c r="I55" s="58">
        <v>567.923</v>
      </c>
      <c r="J55" s="57">
        <v>433.488</v>
      </c>
      <c r="K55" s="58"/>
      <c r="L55" s="58"/>
      <c r="M55" s="58"/>
      <c r="N55" s="58"/>
      <c r="O55" s="58"/>
      <c r="P55" s="58"/>
      <c r="Q55" s="58">
        <v>226.72533</v>
      </c>
      <c r="R55" s="58">
        <v>338.23631</v>
      </c>
      <c r="S55" s="57">
        <v>861.0339</v>
      </c>
      <c r="T55" s="58">
        <v>51.72426</v>
      </c>
      <c r="U55" s="58">
        <v>239.02408</v>
      </c>
      <c r="V55" s="58">
        <v>472.49035</v>
      </c>
      <c r="W55" s="58">
        <v>174.7777</v>
      </c>
      <c r="X55" s="58">
        <v>175.00293</v>
      </c>
      <c r="Y55" s="58">
        <v>76.92578</v>
      </c>
      <c r="Z55" s="58">
        <v>250.25798</v>
      </c>
      <c r="AA55" s="58">
        <v>13.688</v>
      </c>
      <c r="AB55" s="57">
        <v>49.6504</v>
      </c>
      <c r="AC55" s="36">
        <f t="shared" si="1"/>
        <v>426.39504</v>
      </c>
      <c r="AD55" s="36">
        <f t="shared" si="2"/>
        <v>547.82822</v>
      </c>
      <c r="AE55" s="36">
        <f t="shared" si="3"/>
        <v>886.66035</v>
      </c>
      <c r="AF55" s="36">
        <f t="shared" si="4"/>
        <v>688.0112799999999</v>
      </c>
      <c r="AG55" s="36">
        <f t="shared" si="5"/>
        <v>790.3686</v>
      </c>
      <c r="AH55" s="36">
        <f t="shared" si="6"/>
        <v>785.40725</v>
      </c>
      <c r="AI55" s="36">
        <f t="shared" si="7"/>
        <v>1135.93854</v>
      </c>
      <c r="AJ55" s="36">
        <f t="shared" si="8"/>
        <v>919.84731</v>
      </c>
      <c r="AK55" s="36">
        <f t="shared" si="8"/>
        <v>1344.1723</v>
      </c>
    </row>
    <row r="56" spans="1:37" ht="12" customHeight="1">
      <c r="A56" s="55" t="s">
        <v>74</v>
      </c>
      <c r="B56" s="56">
        <v>706.79858</v>
      </c>
      <c r="C56" s="58">
        <v>755.91657</v>
      </c>
      <c r="D56" s="58">
        <v>713.06798</v>
      </c>
      <c r="E56" s="58">
        <v>644.00077</v>
      </c>
      <c r="F56" s="58">
        <v>668.32524</v>
      </c>
      <c r="G56" s="58">
        <v>673.79195</v>
      </c>
      <c r="H56" s="58">
        <v>617.576</v>
      </c>
      <c r="I56" s="58">
        <v>536.509</v>
      </c>
      <c r="J56" s="57">
        <v>551.53</v>
      </c>
      <c r="K56" s="58"/>
      <c r="L56" s="58"/>
      <c r="M56" s="58"/>
      <c r="N56" s="58"/>
      <c r="O56" s="58"/>
      <c r="P56" s="58"/>
      <c r="Q56" s="58">
        <v>115.23322</v>
      </c>
      <c r="R56" s="58">
        <v>193.62239</v>
      </c>
      <c r="S56" s="57">
        <v>400.17824</v>
      </c>
      <c r="T56" s="58">
        <v>59.14413</v>
      </c>
      <c r="U56" s="58">
        <v>588.93773</v>
      </c>
      <c r="V56" s="58">
        <v>273.21638</v>
      </c>
      <c r="W56" s="58">
        <v>193.03986</v>
      </c>
      <c r="X56" s="58">
        <v>488.37495</v>
      </c>
      <c r="Y56" s="58">
        <v>122.78733</v>
      </c>
      <c r="Z56" s="58">
        <v>33.6228</v>
      </c>
      <c r="AA56" s="58">
        <v>232.35574</v>
      </c>
      <c r="AB56" s="57">
        <v>440.51977</v>
      </c>
      <c r="AC56" s="36">
        <f t="shared" si="1"/>
        <v>765.94271</v>
      </c>
      <c r="AD56" s="36">
        <f t="shared" si="2"/>
        <v>1344.8543</v>
      </c>
      <c r="AE56" s="36">
        <f t="shared" si="3"/>
        <v>986.2843600000001</v>
      </c>
      <c r="AF56" s="36">
        <f t="shared" si="4"/>
        <v>837.04063</v>
      </c>
      <c r="AG56" s="36">
        <f t="shared" si="5"/>
        <v>1156.70019</v>
      </c>
      <c r="AH56" s="36">
        <f t="shared" si="6"/>
        <v>796.57928</v>
      </c>
      <c r="AI56" s="36">
        <f t="shared" si="7"/>
        <v>766.43202</v>
      </c>
      <c r="AJ56" s="36">
        <f t="shared" si="8"/>
        <v>962.48713</v>
      </c>
      <c r="AK56" s="36">
        <f t="shared" si="8"/>
        <v>1392.2280099999998</v>
      </c>
    </row>
    <row r="57" spans="1:37" ht="12" customHeight="1">
      <c r="A57" s="55" t="s">
        <v>154</v>
      </c>
      <c r="B57" s="56"/>
      <c r="C57" s="58"/>
      <c r="D57" s="58"/>
      <c r="E57" s="58"/>
      <c r="F57" s="58">
        <v>3.6</v>
      </c>
      <c r="G57" s="58">
        <v>5.04</v>
      </c>
      <c r="H57" s="58"/>
      <c r="I57" s="58"/>
      <c r="J57" s="57"/>
      <c r="K57" s="58"/>
      <c r="L57" s="58"/>
      <c r="M57" s="58"/>
      <c r="N57" s="58"/>
      <c r="O57" s="58"/>
      <c r="P57" s="58"/>
      <c r="Q57" s="58"/>
      <c r="R57" s="58"/>
      <c r="S57" s="57"/>
      <c r="T57" s="58"/>
      <c r="U57" s="58"/>
      <c r="V57" s="58"/>
      <c r="W57" s="58"/>
      <c r="X57" s="58"/>
      <c r="Y57" s="58"/>
      <c r="Z57" s="58"/>
      <c r="AA57" s="58"/>
      <c r="AB57" s="57"/>
      <c r="AC57" s="36">
        <f t="shared" si="1"/>
        <v>0</v>
      </c>
      <c r="AD57" s="36">
        <f t="shared" si="2"/>
        <v>0</v>
      </c>
      <c r="AE57" s="36">
        <f t="shared" si="3"/>
        <v>0</v>
      </c>
      <c r="AF57" s="36">
        <f t="shared" si="4"/>
        <v>0</v>
      </c>
      <c r="AG57" s="36">
        <f t="shared" si="5"/>
        <v>3.6</v>
      </c>
      <c r="AH57" s="36">
        <f t="shared" si="6"/>
        <v>5.04</v>
      </c>
      <c r="AI57" s="36">
        <f t="shared" si="7"/>
        <v>0</v>
      </c>
      <c r="AJ57" s="36">
        <f t="shared" si="8"/>
        <v>0</v>
      </c>
      <c r="AK57" s="36">
        <f t="shared" si="8"/>
        <v>0</v>
      </c>
    </row>
    <row r="58" spans="1:37" ht="12" customHeight="1">
      <c r="A58" s="55" t="s">
        <v>75</v>
      </c>
      <c r="B58" s="56">
        <v>625.83907</v>
      </c>
      <c r="C58" s="58">
        <v>617.25918</v>
      </c>
      <c r="D58" s="58">
        <v>815.26924</v>
      </c>
      <c r="E58" s="58">
        <v>1019.7819</v>
      </c>
      <c r="F58" s="58">
        <v>1106.24967</v>
      </c>
      <c r="G58" s="58">
        <v>1259.10583</v>
      </c>
      <c r="H58" s="58">
        <v>1272.55488</v>
      </c>
      <c r="I58" s="58">
        <v>1250.26148</v>
      </c>
      <c r="J58" s="57">
        <v>1280.524</v>
      </c>
      <c r="K58" s="58"/>
      <c r="L58" s="58"/>
      <c r="M58" s="58"/>
      <c r="N58" s="58"/>
      <c r="O58" s="58"/>
      <c r="P58" s="58"/>
      <c r="Q58" s="58">
        <v>20.31126</v>
      </c>
      <c r="R58" s="58">
        <v>17.73572</v>
      </c>
      <c r="S58" s="57">
        <v>100.32982</v>
      </c>
      <c r="T58" s="58">
        <v>18.65</v>
      </c>
      <c r="U58" s="58">
        <v>1183.21409</v>
      </c>
      <c r="V58" s="58">
        <v>213.9918</v>
      </c>
      <c r="W58" s="58">
        <v>232.10245</v>
      </c>
      <c r="X58" s="58">
        <v>114.2966</v>
      </c>
      <c r="Y58" s="58">
        <v>395.86422</v>
      </c>
      <c r="Z58" s="58">
        <v>512.98925</v>
      </c>
      <c r="AA58" s="58">
        <v>561.16223</v>
      </c>
      <c r="AB58" s="57">
        <v>60.6225</v>
      </c>
      <c r="AC58" s="36">
        <f t="shared" si="1"/>
        <v>644.48907</v>
      </c>
      <c r="AD58" s="36">
        <f t="shared" si="2"/>
        <v>1800.47327</v>
      </c>
      <c r="AE58" s="36">
        <f t="shared" si="3"/>
        <v>1029.2610399999999</v>
      </c>
      <c r="AF58" s="36">
        <f t="shared" si="4"/>
        <v>1251.88435</v>
      </c>
      <c r="AG58" s="36">
        <f t="shared" si="5"/>
        <v>1220.5462699999998</v>
      </c>
      <c r="AH58" s="36">
        <f t="shared" si="6"/>
        <v>1654.97005</v>
      </c>
      <c r="AI58" s="36">
        <f t="shared" si="7"/>
        <v>1805.8553899999997</v>
      </c>
      <c r="AJ58" s="36">
        <f t="shared" si="8"/>
        <v>1829.1594299999997</v>
      </c>
      <c r="AK58" s="36">
        <f t="shared" si="8"/>
        <v>1441.4763199999998</v>
      </c>
    </row>
    <row r="59" spans="1:37" ht="12" customHeight="1">
      <c r="A59" s="55" t="s">
        <v>76</v>
      </c>
      <c r="B59" s="56">
        <v>107.332</v>
      </c>
      <c r="C59" s="58">
        <v>192.108</v>
      </c>
      <c r="D59" s="58">
        <v>190.818</v>
      </c>
      <c r="E59" s="58">
        <v>151.188</v>
      </c>
      <c r="F59" s="58">
        <v>134.274</v>
      </c>
      <c r="G59" s="58">
        <v>131.084</v>
      </c>
      <c r="H59" s="58">
        <v>135.532</v>
      </c>
      <c r="I59" s="58">
        <v>131.028</v>
      </c>
      <c r="J59" s="57">
        <v>124.952</v>
      </c>
      <c r="K59" s="58"/>
      <c r="L59" s="58"/>
      <c r="M59" s="58"/>
      <c r="N59" s="58"/>
      <c r="O59" s="58"/>
      <c r="P59" s="58"/>
      <c r="Q59" s="58">
        <v>32.94045</v>
      </c>
      <c r="R59" s="58">
        <v>80.45484</v>
      </c>
      <c r="S59" s="57">
        <v>23.21733</v>
      </c>
      <c r="T59" s="58">
        <v>26.75</v>
      </c>
      <c r="U59" s="58">
        <v>47.2507</v>
      </c>
      <c r="V59" s="58">
        <v>8.4993</v>
      </c>
      <c r="W59" s="58"/>
      <c r="X59" s="58">
        <v>16</v>
      </c>
      <c r="Y59" s="58"/>
      <c r="Z59" s="58">
        <v>3.76908</v>
      </c>
      <c r="AA59" s="58">
        <v>165.23092</v>
      </c>
      <c r="AB59" s="57">
        <v>147.5</v>
      </c>
      <c r="AC59" s="36">
        <f t="shared" si="1"/>
        <v>134.082</v>
      </c>
      <c r="AD59" s="36">
        <f t="shared" si="2"/>
        <v>239.3587</v>
      </c>
      <c r="AE59" s="36">
        <f t="shared" si="3"/>
        <v>199.31730000000002</v>
      </c>
      <c r="AF59" s="36">
        <f t="shared" si="4"/>
        <v>151.188</v>
      </c>
      <c r="AG59" s="36">
        <f t="shared" si="5"/>
        <v>150.274</v>
      </c>
      <c r="AH59" s="36">
        <f t="shared" si="6"/>
        <v>131.084</v>
      </c>
      <c r="AI59" s="36">
        <f t="shared" si="7"/>
        <v>172.24153</v>
      </c>
      <c r="AJ59" s="36">
        <f t="shared" si="8"/>
        <v>376.71376</v>
      </c>
      <c r="AK59" s="36">
        <f t="shared" si="8"/>
        <v>295.66933</v>
      </c>
    </row>
    <row r="60" spans="1:37" ht="12" customHeight="1">
      <c r="A60" s="55" t="s">
        <v>77</v>
      </c>
      <c r="B60" s="56">
        <v>53.85</v>
      </c>
      <c r="C60" s="58">
        <v>71.98</v>
      </c>
      <c r="D60" s="58">
        <v>90.372</v>
      </c>
      <c r="E60" s="58">
        <v>99.552</v>
      </c>
      <c r="F60" s="58">
        <v>119.996</v>
      </c>
      <c r="G60" s="58">
        <v>140.254</v>
      </c>
      <c r="H60" s="58">
        <v>144.462</v>
      </c>
      <c r="I60" s="58">
        <v>141.678</v>
      </c>
      <c r="J60" s="57">
        <v>110.928</v>
      </c>
      <c r="K60" s="58"/>
      <c r="L60" s="58"/>
      <c r="M60" s="58"/>
      <c r="N60" s="58"/>
      <c r="O60" s="58"/>
      <c r="P60" s="58"/>
      <c r="Q60" s="58"/>
      <c r="R60" s="58"/>
      <c r="S60" s="57"/>
      <c r="T60" s="58"/>
      <c r="U60" s="58">
        <v>4</v>
      </c>
      <c r="V60" s="58"/>
      <c r="W60" s="58"/>
      <c r="X60" s="58"/>
      <c r="Y60" s="58"/>
      <c r="Z60" s="58"/>
      <c r="AA60" s="58">
        <v>15</v>
      </c>
      <c r="AB60" s="57"/>
      <c r="AC60" s="36">
        <f t="shared" si="1"/>
        <v>53.85</v>
      </c>
      <c r="AD60" s="36">
        <f t="shared" si="2"/>
        <v>75.98</v>
      </c>
      <c r="AE60" s="36">
        <f t="shared" si="3"/>
        <v>90.372</v>
      </c>
      <c r="AF60" s="36">
        <f t="shared" si="4"/>
        <v>99.552</v>
      </c>
      <c r="AG60" s="36">
        <f t="shared" si="5"/>
        <v>119.996</v>
      </c>
      <c r="AH60" s="36">
        <f t="shared" si="6"/>
        <v>140.254</v>
      </c>
      <c r="AI60" s="36">
        <f t="shared" si="7"/>
        <v>144.462</v>
      </c>
      <c r="AJ60" s="36">
        <f t="shared" si="8"/>
        <v>156.678</v>
      </c>
      <c r="AK60" s="36">
        <f t="shared" si="8"/>
        <v>110.928</v>
      </c>
    </row>
    <row r="61" spans="1:37" ht="12" customHeight="1">
      <c r="A61" s="55" t="s">
        <v>78</v>
      </c>
      <c r="B61" s="56">
        <v>580.49908</v>
      </c>
      <c r="C61" s="58">
        <v>714.48124</v>
      </c>
      <c r="D61" s="58">
        <v>858.10403</v>
      </c>
      <c r="E61" s="58">
        <v>870.58656</v>
      </c>
      <c r="F61" s="58">
        <v>1159.30347</v>
      </c>
      <c r="G61" s="58">
        <v>1185.46653</v>
      </c>
      <c r="H61" s="58">
        <v>1118.17619</v>
      </c>
      <c r="I61" s="58">
        <v>1165.25036</v>
      </c>
      <c r="J61" s="57">
        <v>1525.9094</v>
      </c>
      <c r="K61" s="58">
        <v>33.64372</v>
      </c>
      <c r="L61" s="58">
        <v>114.00043</v>
      </c>
      <c r="M61" s="58"/>
      <c r="N61" s="58"/>
      <c r="O61" s="58"/>
      <c r="P61" s="58"/>
      <c r="Q61" s="58">
        <v>22.67134</v>
      </c>
      <c r="R61" s="58">
        <v>36.01918</v>
      </c>
      <c r="S61" s="57">
        <v>193.15123</v>
      </c>
      <c r="T61" s="58">
        <v>22.7</v>
      </c>
      <c r="U61" s="58">
        <v>111.88665</v>
      </c>
      <c r="V61" s="58">
        <v>72.38813</v>
      </c>
      <c r="W61" s="58">
        <v>84.57458</v>
      </c>
      <c r="X61" s="58">
        <v>137.23421</v>
      </c>
      <c r="Y61" s="58">
        <v>188.1</v>
      </c>
      <c r="Z61" s="58">
        <v>173.51156</v>
      </c>
      <c r="AA61" s="58">
        <v>156.96578</v>
      </c>
      <c r="AB61" s="57">
        <v>128.42837</v>
      </c>
      <c r="AC61" s="36">
        <f t="shared" si="1"/>
        <v>636.8428000000001</v>
      </c>
      <c r="AD61" s="36">
        <f t="shared" si="2"/>
        <v>940.3683199999999</v>
      </c>
      <c r="AE61" s="36">
        <f t="shared" si="3"/>
        <v>930.49216</v>
      </c>
      <c r="AF61" s="36">
        <f t="shared" si="4"/>
        <v>955.1611399999999</v>
      </c>
      <c r="AG61" s="36">
        <f t="shared" si="5"/>
        <v>1296.5376800000001</v>
      </c>
      <c r="AH61" s="36">
        <f t="shared" si="6"/>
        <v>1373.5665299999998</v>
      </c>
      <c r="AI61" s="36">
        <f t="shared" si="7"/>
        <v>1314.35909</v>
      </c>
      <c r="AJ61" s="36">
        <f t="shared" si="8"/>
        <v>1358.23532</v>
      </c>
      <c r="AK61" s="36">
        <f t="shared" si="8"/>
        <v>1847.489</v>
      </c>
    </row>
    <row r="62" spans="1:37" ht="12" customHeight="1">
      <c r="A62" s="55" t="s">
        <v>79</v>
      </c>
      <c r="B62" s="56">
        <v>18.6</v>
      </c>
      <c r="C62" s="58">
        <v>17.4</v>
      </c>
      <c r="D62" s="58">
        <v>14.1</v>
      </c>
      <c r="E62" s="58">
        <v>5.1</v>
      </c>
      <c r="F62" s="58">
        <v>24.84</v>
      </c>
      <c r="G62" s="58">
        <v>34.8</v>
      </c>
      <c r="H62" s="58">
        <v>12.44</v>
      </c>
      <c r="I62" s="58">
        <v>4.8</v>
      </c>
      <c r="J62" s="57">
        <v>18.4</v>
      </c>
      <c r="K62" s="58"/>
      <c r="L62" s="58"/>
      <c r="M62" s="58"/>
      <c r="N62" s="58"/>
      <c r="O62" s="58"/>
      <c r="P62" s="58"/>
      <c r="Q62" s="58"/>
      <c r="R62" s="58"/>
      <c r="S62" s="57"/>
      <c r="T62" s="58"/>
      <c r="U62" s="58"/>
      <c r="V62" s="58"/>
      <c r="W62" s="58">
        <v>5</v>
      </c>
      <c r="X62" s="58"/>
      <c r="Y62" s="58">
        <v>5</v>
      </c>
      <c r="Z62" s="58"/>
      <c r="AA62" s="58"/>
      <c r="AB62" s="57"/>
      <c r="AC62" s="36">
        <f t="shared" si="1"/>
        <v>18.6</v>
      </c>
      <c r="AD62" s="36">
        <f t="shared" si="2"/>
        <v>17.4</v>
      </c>
      <c r="AE62" s="36">
        <f t="shared" si="3"/>
        <v>14.1</v>
      </c>
      <c r="AF62" s="36">
        <f t="shared" si="4"/>
        <v>10.1</v>
      </c>
      <c r="AG62" s="36">
        <f t="shared" si="5"/>
        <v>24.84</v>
      </c>
      <c r="AH62" s="36">
        <f t="shared" si="6"/>
        <v>39.8</v>
      </c>
      <c r="AI62" s="36">
        <f t="shared" si="7"/>
        <v>12.44</v>
      </c>
      <c r="AJ62" s="36">
        <f t="shared" si="8"/>
        <v>4.8</v>
      </c>
      <c r="AK62" s="36">
        <f t="shared" si="8"/>
        <v>18.4</v>
      </c>
    </row>
    <row r="63" spans="1:37" ht="12" customHeight="1">
      <c r="A63" s="55" t="s">
        <v>80</v>
      </c>
      <c r="B63" s="56">
        <v>19.605</v>
      </c>
      <c r="C63" s="58">
        <v>24.48</v>
      </c>
      <c r="D63" s="58">
        <v>15.72</v>
      </c>
      <c r="E63" s="58">
        <v>12.3</v>
      </c>
      <c r="F63" s="58">
        <v>15</v>
      </c>
      <c r="G63" s="58">
        <v>16.56</v>
      </c>
      <c r="H63" s="58">
        <v>25.2</v>
      </c>
      <c r="I63" s="58">
        <v>25.6</v>
      </c>
      <c r="J63" s="57">
        <v>27.2</v>
      </c>
      <c r="K63" s="58"/>
      <c r="L63" s="58"/>
      <c r="M63" s="58"/>
      <c r="N63" s="58"/>
      <c r="O63" s="58"/>
      <c r="P63" s="58"/>
      <c r="Q63" s="58">
        <v>105.89742</v>
      </c>
      <c r="R63" s="58">
        <v>118.60596</v>
      </c>
      <c r="S63" s="57">
        <v>106.76163</v>
      </c>
      <c r="T63" s="58">
        <v>8.9</v>
      </c>
      <c r="U63" s="58">
        <v>21.42033</v>
      </c>
      <c r="V63" s="58">
        <v>76.70853</v>
      </c>
      <c r="W63" s="58">
        <v>69.0905</v>
      </c>
      <c r="X63" s="58">
        <v>21.799</v>
      </c>
      <c r="Y63" s="58"/>
      <c r="Z63" s="58">
        <v>1030.383</v>
      </c>
      <c r="AA63" s="58"/>
      <c r="AB63" s="57">
        <v>20</v>
      </c>
      <c r="AC63" s="36">
        <f t="shared" si="1"/>
        <v>28.505000000000003</v>
      </c>
      <c r="AD63" s="36">
        <f t="shared" si="2"/>
        <v>45.90033</v>
      </c>
      <c r="AE63" s="36">
        <f t="shared" si="3"/>
        <v>92.42853</v>
      </c>
      <c r="AF63" s="36">
        <f t="shared" si="4"/>
        <v>81.3905</v>
      </c>
      <c r="AG63" s="36">
        <f t="shared" si="5"/>
        <v>36.799</v>
      </c>
      <c r="AH63" s="36">
        <f t="shared" si="6"/>
        <v>16.56</v>
      </c>
      <c r="AI63" s="36">
        <f t="shared" si="7"/>
        <v>1161.48042</v>
      </c>
      <c r="AJ63" s="36">
        <f t="shared" si="8"/>
        <v>144.20596</v>
      </c>
      <c r="AK63" s="36">
        <f t="shared" si="8"/>
        <v>153.96162999999999</v>
      </c>
    </row>
    <row r="64" spans="1:37" ht="12" customHeight="1">
      <c r="A64" s="55" t="s">
        <v>126</v>
      </c>
      <c r="B64" s="56"/>
      <c r="C64" s="58"/>
      <c r="D64" s="58"/>
      <c r="E64" s="58"/>
      <c r="F64" s="58">
        <v>3.6</v>
      </c>
      <c r="G64" s="58">
        <v>5.04</v>
      </c>
      <c r="H64" s="58">
        <v>6</v>
      </c>
      <c r="I64" s="58">
        <v>8.4</v>
      </c>
      <c r="J64" s="57">
        <v>10</v>
      </c>
      <c r="K64" s="58"/>
      <c r="L64" s="58"/>
      <c r="M64" s="58"/>
      <c r="N64" s="58"/>
      <c r="O64" s="58"/>
      <c r="P64" s="58"/>
      <c r="Q64" s="58"/>
      <c r="R64" s="58"/>
      <c r="S64" s="57"/>
      <c r="T64" s="58"/>
      <c r="U64" s="58"/>
      <c r="V64" s="58"/>
      <c r="W64" s="58"/>
      <c r="X64" s="58"/>
      <c r="Y64" s="58"/>
      <c r="Z64" s="58"/>
      <c r="AA64" s="58">
        <v>31.96</v>
      </c>
      <c r="AB64" s="57">
        <v>14.9395</v>
      </c>
      <c r="AC64" s="36">
        <f t="shared" si="1"/>
        <v>0</v>
      </c>
      <c r="AD64" s="36">
        <f t="shared" si="2"/>
        <v>0</v>
      </c>
      <c r="AE64" s="36">
        <f t="shared" si="3"/>
        <v>0</v>
      </c>
      <c r="AF64" s="36">
        <f t="shared" si="4"/>
        <v>0</v>
      </c>
      <c r="AG64" s="36">
        <f t="shared" si="5"/>
        <v>3.6</v>
      </c>
      <c r="AH64" s="36">
        <f t="shared" si="6"/>
        <v>5.04</v>
      </c>
      <c r="AI64" s="36">
        <f t="shared" si="7"/>
        <v>6</v>
      </c>
      <c r="AJ64" s="36">
        <f t="shared" si="8"/>
        <v>40.36</v>
      </c>
      <c r="AK64" s="36">
        <f t="shared" si="8"/>
        <v>24.939500000000002</v>
      </c>
    </row>
    <row r="65" spans="1:37" ht="12" customHeight="1">
      <c r="A65" s="55" t="s">
        <v>81</v>
      </c>
      <c r="B65" s="56">
        <v>33.16072</v>
      </c>
      <c r="C65" s="58">
        <v>23.44848</v>
      </c>
      <c r="D65" s="58">
        <v>5.1</v>
      </c>
      <c r="E65" s="58">
        <v>6.9</v>
      </c>
      <c r="F65" s="58">
        <v>13.62945</v>
      </c>
      <c r="G65" s="58">
        <v>32.1989</v>
      </c>
      <c r="H65" s="58">
        <v>55.1089</v>
      </c>
      <c r="I65" s="58">
        <v>48.34589</v>
      </c>
      <c r="J65" s="57">
        <v>69.238</v>
      </c>
      <c r="K65" s="58"/>
      <c r="L65" s="58"/>
      <c r="M65" s="58"/>
      <c r="N65" s="58"/>
      <c r="O65" s="58"/>
      <c r="P65" s="58"/>
      <c r="Q65" s="58">
        <v>20.31126</v>
      </c>
      <c r="R65" s="58">
        <v>36.01918</v>
      </c>
      <c r="S65" s="57">
        <v>16.70919</v>
      </c>
      <c r="T65" s="58"/>
      <c r="U65" s="58">
        <v>59.5</v>
      </c>
      <c r="V65" s="58">
        <v>6.2</v>
      </c>
      <c r="W65" s="58">
        <v>8.24036</v>
      </c>
      <c r="X65" s="58">
        <v>42.8</v>
      </c>
      <c r="Y65" s="58">
        <v>30</v>
      </c>
      <c r="Z65" s="58">
        <v>44.2</v>
      </c>
      <c r="AA65" s="58">
        <v>15</v>
      </c>
      <c r="AB65" s="57">
        <v>122.3226</v>
      </c>
      <c r="AC65" s="36">
        <f t="shared" si="1"/>
        <v>33.16072</v>
      </c>
      <c r="AD65" s="36">
        <f t="shared" si="2"/>
        <v>82.94848</v>
      </c>
      <c r="AE65" s="36">
        <f t="shared" si="3"/>
        <v>11.3</v>
      </c>
      <c r="AF65" s="36">
        <f t="shared" si="4"/>
        <v>15.140360000000001</v>
      </c>
      <c r="AG65" s="36">
        <f t="shared" si="5"/>
        <v>56.429449999999996</v>
      </c>
      <c r="AH65" s="36">
        <f t="shared" si="6"/>
        <v>62.1989</v>
      </c>
      <c r="AI65" s="36">
        <f t="shared" si="7"/>
        <v>119.62016</v>
      </c>
      <c r="AJ65" s="36">
        <f t="shared" si="8"/>
        <v>99.36507</v>
      </c>
      <c r="AK65" s="36">
        <f t="shared" si="8"/>
        <v>208.26979</v>
      </c>
    </row>
    <row r="66" spans="1:37" ht="12" customHeight="1">
      <c r="A66" s="55" t="s">
        <v>82</v>
      </c>
      <c r="B66" s="56">
        <v>323.52534</v>
      </c>
      <c r="C66" s="58">
        <v>464.052</v>
      </c>
      <c r="D66" s="58">
        <v>534.35504</v>
      </c>
      <c r="E66" s="58">
        <v>546.17968</v>
      </c>
      <c r="F66" s="58">
        <v>573.158</v>
      </c>
      <c r="G66" s="58">
        <v>640.92611</v>
      </c>
      <c r="H66" s="58">
        <v>588.736</v>
      </c>
      <c r="I66" s="58">
        <v>656.814</v>
      </c>
      <c r="J66" s="57">
        <v>841.342</v>
      </c>
      <c r="K66" s="58"/>
      <c r="L66" s="58"/>
      <c r="M66" s="58"/>
      <c r="N66" s="58"/>
      <c r="O66" s="58"/>
      <c r="P66" s="58"/>
      <c r="Q66" s="58">
        <v>30.33886</v>
      </c>
      <c r="R66" s="58">
        <v>50.29745</v>
      </c>
      <c r="S66" s="57">
        <v>75.9878</v>
      </c>
      <c r="T66" s="58">
        <v>68.60625</v>
      </c>
      <c r="U66" s="58">
        <v>90.86625</v>
      </c>
      <c r="V66" s="58">
        <v>103.528</v>
      </c>
      <c r="W66" s="58">
        <v>37.02</v>
      </c>
      <c r="X66" s="58">
        <v>84.0863</v>
      </c>
      <c r="Y66" s="58">
        <v>90.65089</v>
      </c>
      <c r="Z66" s="58">
        <v>23.78434</v>
      </c>
      <c r="AA66" s="58">
        <v>154.47204</v>
      </c>
      <c r="AB66" s="57">
        <v>104.35269</v>
      </c>
      <c r="AC66" s="36">
        <f t="shared" si="1"/>
        <v>392.13159</v>
      </c>
      <c r="AD66" s="36">
        <f t="shared" si="2"/>
        <v>554.9182500000001</v>
      </c>
      <c r="AE66" s="36">
        <f t="shared" si="3"/>
        <v>637.88304</v>
      </c>
      <c r="AF66" s="36">
        <f t="shared" si="4"/>
        <v>583.19968</v>
      </c>
      <c r="AG66" s="36">
        <f t="shared" si="5"/>
        <v>657.2443000000001</v>
      </c>
      <c r="AH66" s="36">
        <f t="shared" si="6"/>
        <v>731.577</v>
      </c>
      <c r="AI66" s="36">
        <f t="shared" si="7"/>
        <v>642.8592</v>
      </c>
      <c r="AJ66" s="36">
        <f t="shared" si="8"/>
        <v>861.58349</v>
      </c>
      <c r="AK66" s="36">
        <f t="shared" si="8"/>
        <v>1021.6824899999999</v>
      </c>
    </row>
    <row r="67" spans="1:37" ht="12" customHeight="1">
      <c r="A67" s="55" t="s">
        <v>83</v>
      </c>
      <c r="B67" s="56">
        <v>22.972</v>
      </c>
      <c r="C67" s="58">
        <v>36.516</v>
      </c>
      <c r="D67" s="58">
        <v>50.184</v>
      </c>
      <c r="E67" s="58">
        <v>55.224</v>
      </c>
      <c r="F67" s="58">
        <v>81.704</v>
      </c>
      <c r="G67" s="58">
        <v>113.16</v>
      </c>
      <c r="H67" s="58">
        <v>102.16</v>
      </c>
      <c r="I67" s="58">
        <v>120.61</v>
      </c>
      <c r="J67" s="57">
        <v>171.5</v>
      </c>
      <c r="K67" s="58">
        <v>24.61919</v>
      </c>
      <c r="L67" s="58">
        <v>55.4197</v>
      </c>
      <c r="M67" s="58"/>
      <c r="N67" s="58"/>
      <c r="O67" s="58"/>
      <c r="P67" s="58"/>
      <c r="Q67" s="58"/>
      <c r="R67" s="58"/>
      <c r="S67" s="57"/>
      <c r="T67" s="58">
        <v>52.9</v>
      </c>
      <c r="U67" s="58">
        <v>119.04132</v>
      </c>
      <c r="V67" s="58">
        <v>141.64297</v>
      </c>
      <c r="W67" s="58">
        <v>67.97307</v>
      </c>
      <c r="X67" s="58">
        <v>243.58149</v>
      </c>
      <c r="Y67" s="58">
        <v>15.95</v>
      </c>
      <c r="Z67" s="58">
        <v>95.02864</v>
      </c>
      <c r="AA67" s="58">
        <v>141.98193</v>
      </c>
      <c r="AB67" s="57">
        <v>11.97975</v>
      </c>
      <c r="AC67" s="36">
        <f t="shared" si="1"/>
        <v>100.49118999999999</v>
      </c>
      <c r="AD67" s="36">
        <f t="shared" si="2"/>
        <v>210.97701999999998</v>
      </c>
      <c r="AE67" s="36">
        <f t="shared" si="3"/>
        <v>191.82697</v>
      </c>
      <c r="AF67" s="36">
        <f t="shared" si="4"/>
        <v>123.19707</v>
      </c>
      <c r="AG67" s="36">
        <f t="shared" si="5"/>
        <v>325.28549</v>
      </c>
      <c r="AH67" s="36">
        <f t="shared" si="6"/>
        <v>129.10999999999999</v>
      </c>
      <c r="AI67" s="36">
        <f t="shared" si="7"/>
        <v>197.18864</v>
      </c>
      <c r="AJ67" s="36">
        <f t="shared" si="8"/>
        <v>262.59193</v>
      </c>
      <c r="AK67" s="36">
        <f t="shared" si="8"/>
        <v>183.47975</v>
      </c>
    </row>
    <row r="68" spans="1:37" ht="12" customHeight="1">
      <c r="A68" s="55" t="s">
        <v>84</v>
      </c>
      <c r="B68" s="56">
        <v>51</v>
      </c>
      <c r="C68" s="58">
        <v>77.42</v>
      </c>
      <c r="D68" s="58">
        <v>80.224</v>
      </c>
      <c r="E68" s="58">
        <v>81.624</v>
      </c>
      <c r="F68" s="58">
        <v>109.444</v>
      </c>
      <c r="G68" s="58">
        <v>137.24</v>
      </c>
      <c r="H68" s="58">
        <v>145.2</v>
      </c>
      <c r="I68" s="58">
        <v>160.35</v>
      </c>
      <c r="J68" s="57">
        <v>187.6</v>
      </c>
      <c r="K68" s="58"/>
      <c r="L68" s="58"/>
      <c r="M68" s="58"/>
      <c r="N68" s="58"/>
      <c r="O68" s="58"/>
      <c r="P68" s="58"/>
      <c r="Q68" s="58"/>
      <c r="R68" s="58"/>
      <c r="S68" s="57"/>
      <c r="T68" s="58">
        <v>4</v>
      </c>
      <c r="U68" s="58">
        <v>13.57508</v>
      </c>
      <c r="V68" s="58">
        <v>17.89508</v>
      </c>
      <c r="W68" s="58">
        <v>13.65</v>
      </c>
      <c r="X68" s="58">
        <v>89.15</v>
      </c>
      <c r="Y68" s="58">
        <v>6</v>
      </c>
      <c r="Z68" s="58">
        <v>86.5</v>
      </c>
      <c r="AA68" s="58">
        <v>10.3</v>
      </c>
      <c r="AB68" s="57">
        <v>25.5</v>
      </c>
      <c r="AC68" s="36">
        <f t="shared" si="1"/>
        <v>55</v>
      </c>
      <c r="AD68" s="36">
        <f t="shared" si="2"/>
        <v>90.99508</v>
      </c>
      <c r="AE68" s="36">
        <f t="shared" si="3"/>
        <v>98.11908</v>
      </c>
      <c r="AF68" s="36">
        <f t="shared" si="4"/>
        <v>95.274</v>
      </c>
      <c r="AG68" s="36">
        <f t="shared" si="5"/>
        <v>198.594</v>
      </c>
      <c r="AH68" s="36">
        <f t="shared" si="6"/>
        <v>143.24</v>
      </c>
      <c r="AI68" s="36">
        <f t="shared" si="7"/>
        <v>231.7</v>
      </c>
      <c r="AJ68" s="36">
        <f t="shared" si="8"/>
        <v>170.65</v>
      </c>
      <c r="AK68" s="36">
        <f t="shared" si="8"/>
        <v>213.1</v>
      </c>
    </row>
    <row r="69" spans="1:37" ht="12" customHeight="1">
      <c r="A69" s="55" t="s">
        <v>85</v>
      </c>
      <c r="B69" s="56"/>
      <c r="C69" s="58"/>
      <c r="D69" s="58"/>
      <c r="E69" s="58">
        <v>6</v>
      </c>
      <c r="F69" s="58">
        <v>14.4</v>
      </c>
      <c r="G69" s="58">
        <v>4.2</v>
      </c>
      <c r="H69" s="58">
        <v>14.66</v>
      </c>
      <c r="I69" s="58">
        <v>19.5</v>
      </c>
      <c r="J69" s="57">
        <v>11.2</v>
      </c>
      <c r="K69" s="58"/>
      <c r="L69" s="58"/>
      <c r="M69" s="58"/>
      <c r="N69" s="58"/>
      <c r="O69" s="58"/>
      <c r="P69" s="58"/>
      <c r="Q69" s="58"/>
      <c r="R69" s="58"/>
      <c r="S69" s="57">
        <v>23.984</v>
      </c>
      <c r="T69" s="58"/>
      <c r="U69" s="58"/>
      <c r="V69" s="58"/>
      <c r="W69" s="58"/>
      <c r="X69" s="58"/>
      <c r="Y69" s="58">
        <v>19.99</v>
      </c>
      <c r="Z69" s="58"/>
      <c r="AA69" s="58">
        <v>12.5</v>
      </c>
      <c r="AB69" s="57">
        <v>5</v>
      </c>
      <c r="AC69" s="36">
        <f t="shared" si="1"/>
        <v>0</v>
      </c>
      <c r="AD69" s="36">
        <f t="shared" si="2"/>
        <v>0</v>
      </c>
      <c r="AE69" s="36">
        <f t="shared" si="3"/>
        <v>0</v>
      </c>
      <c r="AF69" s="36">
        <f t="shared" si="4"/>
        <v>6</v>
      </c>
      <c r="AG69" s="36">
        <f t="shared" si="5"/>
        <v>14.4</v>
      </c>
      <c r="AH69" s="36">
        <f t="shared" si="6"/>
        <v>24.189999999999998</v>
      </c>
      <c r="AI69" s="36">
        <f t="shared" si="7"/>
        <v>14.66</v>
      </c>
      <c r="AJ69" s="36">
        <f t="shared" si="8"/>
        <v>32</v>
      </c>
      <c r="AK69" s="36">
        <f t="shared" si="8"/>
        <v>40.184</v>
      </c>
    </row>
    <row r="70" spans="1:37" ht="12" customHeight="1" hidden="1">
      <c r="A70" s="55" t="s">
        <v>86</v>
      </c>
      <c r="B70" s="56">
        <v>307.81601</v>
      </c>
      <c r="C70" s="58">
        <v>316.66</v>
      </c>
      <c r="D70" s="58">
        <v>344.168</v>
      </c>
      <c r="E70" s="58">
        <v>344.002</v>
      </c>
      <c r="F70" s="58">
        <v>420.004</v>
      </c>
      <c r="G70" s="58">
        <v>473.184</v>
      </c>
      <c r="H70" s="58">
        <v>453.61</v>
      </c>
      <c r="I70" s="58">
        <v>498.303</v>
      </c>
      <c r="J70" s="57">
        <v>506.888</v>
      </c>
      <c r="K70" s="58"/>
      <c r="L70" s="58"/>
      <c r="M70" s="58"/>
      <c r="N70" s="58"/>
      <c r="O70" s="58"/>
      <c r="P70" s="58"/>
      <c r="Q70" s="58"/>
      <c r="R70" s="58"/>
      <c r="S70" s="57"/>
      <c r="T70" s="58">
        <v>13.5</v>
      </c>
      <c r="U70" s="58"/>
      <c r="V70" s="58">
        <v>32.059</v>
      </c>
      <c r="W70" s="58">
        <v>32.549</v>
      </c>
      <c r="X70" s="58">
        <v>13.1</v>
      </c>
      <c r="Y70" s="58"/>
      <c r="Z70" s="58">
        <v>37.751</v>
      </c>
      <c r="AA70" s="58">
        <v>82.0634</v>
      </c>
      <c r="AB70" s="57">
        <v>13</v>
      </c>
      <c r="AC70" s="36">
        <f t="shared" si="1"/>
        <v>321.31601</v>
      </c>
      <c r="AD70" s="36">
        <f t="shared" si="2"/>
        <v>316.66</v>
      </c>
      <c r="AE70" s="36">
        <f t="shared" si="3"/>
        <v>376.227</v>
      </c>
      <c r="AF70" s="36">
        <f t="shared" si="4"/>
        <v>376.551</v>
      </c>
      <c r="AG70" s="36">
        <f t="shared" si="5"/>
        <v>433.10400000000004</v>
      </c>
      <c r="AH70" s="36">
        <f t="shared" si="6"/>
        <v>473.184</v>
      </c>
      <c r="AI70" s="36">
        <f t="shared" si="7"/>
        <v>491.361</v>
      </c>
      <c r="AJ70" s="36">
        <f t="shared" si="8"/>
        <v>580.3664</v>
      </c>
      <c r="AK70" s="36">
        <f t="shared" si="8"/>
        <v>519.8879999999999</v>
      </c>
    </row>
    <row r="71" spans="1:37" ht="12" customHeight="1">
      <c r="A71" s="55" t="s">
        <v>87</v>
      </c>
      <c r="B71" s="56">
        <v>123.82404</v>
      </c>
      <c r="C71" s="58">
        <v>144.624</v>
      </c>
      <c r="D71" s="58">
        <v>153.9</v>
      </c>
      <c r="E71" s="58">
        <v>162.456</v>
      </c>
      <c r="F71" s="58">
        <v>139.14824</v>
      </c>
      <c r="G71" s="58">
        <v>264.672</v>
      </c>
      <c r="H71" s="58">
        <v>320.048</v>
      </c>
      <c r="I71" s="58">
        <v>277.128</v>
      </c>
      <c r="J71" s="57">
        <v>301.528</v>
      </c>
      <c r="K71" s="58"/>
      <c r="L71" s="58"/>
      <c r="M71" s="58"/>
      <c r="N71" s="58"/>
      <c r="O71" s="58"/>
      <c r="P71" s="58"/>
      <c r="Q71" s="58"/>
      <c r="R71" s="58"/>
      <c r="S71" s="57"/>
      <c r="T71" s="58">
        <v>23.5</v>
      </c>
      <c r="U71" s="58">
        <v>40.32595</v>
      </c>
      <c r="V71" s="58">
        <v>205.20182</v>
      </c>
      <c r="W71" s="58">
        <v>53.8222</v>
      </c>
      <c r="X71" s="58">
        <v>220.45687</v>
      </c>
      <c r="Y71" s="58">
        <v>39.806</v>
      </c>
      <c r="Z71" s="58">
        <v>30.70292</v>
      </c>
      <c r="AA71" s="58">
        <v>83.3243</v>
      </c>
      <c r="AB71" s="57">
        <v>107.76356</v>
      </c>
      <c r="AC71" s="36">
        <f aca="true" t="shared" si="9" ref="AC71:AC103">SUM(B71+K71+T71)</f>
        <v>147.32404</v>
      </c>
      <c r="AD71" s="36">
        <f aca="true" t="shared" si="10" ref="AD71:AD103">SUM(C71+L71+U71)</f>
        <v>184.94995</v>
      </c>
      <c r="AE71" s="36">
        <f aca="true" t="shared" si="11" ref="AE71:AE103">SUM(D71+M71+V71)</f>
        <v>359.10182</v>
      </c>
      <c r="AF71" s="36">
        <f aca="true" t="shared" si="12" ref="AF71:AF103">SUM(E71+N71+W71)</f>
        <v>216.2782</v>
      </c>
      <c r="AG71" s="36">
        <f aca="true" t="shared" si="13" ref="AG71:AG103">SUM(F71+O71+X71)</f>
        <v>359.60510999999997</v>
      </c>
      <c r="AH71" s="36">
        <f aca="true" t="shared" si="14" ref="AH71:AH103">SUM(G71+P71+Y71)</f>
        <v>304.478</v>
      </c>
      <c r="AI71" s="36">
        <f aca="true" t="shared" si="15" ref="AI71:AI103">SUM(H71+Q71+Z71)</f>
        <v>350.75092</v>
      </c>
      <c r="AJ71" s="36">
        <f aca="true" t="shared" si="16" ref="AJ71:AK103">SUM(I71+R71+AA71)</f>
        <v>360.4523</v>
      </c>
      <c r="AK71" s="36">
        <f t="shared" si="16"/>
        <v>409.29156</v>
      </c>
    </row>
    <row r="72" spans="1:37" ht="12" customHeight="1">
      <c r="A72" s="55" t="s">
        <v>88</v>
      </c>
      <c r="B72" s="56">
        <v>178.381</v>
      </c>
      <c r="C72" s="58">
        <v>216.163</v>
      </c>
      <c r="D72" s="58">
        <v>274.716</v>
      </c>
      <c r="E72" s="58">
        <v>373.54554</v>
      </c>
      <c r="F72" s="58">
        <v>385.158</v>
      </c>
      <c r="G72" s="58">
        <v>463.648</v>
      </c>
      <c r="H72" s="58">
        <v>480.358</v>
      </c>
      <c r="I72" s="58">
        <v>514.33134</v>
      </c>
      <c r="J72" s="57">
        <v>640.45786</v>
      </c>
      <c r="K72" s="58">
        <v>119.34957</v>
      </c>
      <c r="L72" s="58">
        <v>108.82197</v>
      </c>
      <c r="M72" s="58"/>
      <c r="N72" s="58"/>
      <c r="O72" s="58"/>
      <c r="P72" s="58"/>
      <c r="Q72" s="58">
        <v>19.77343</v>
      </c>
      <c r="R72" s="58">
        <v>13.26259</v>
      </c>
      <c r="S72" s="57"/>
      <c r="T72" s="58">
        <v>70.64575</v>
      </c>
      <c r="U72" s="58">
        <v>249.70604</v>
      </c>
      <c r="V72" s="58">
        <v>312.7161</v>
      </c>
      <c r="W72" s="58">
        <v>152.02323</v>
      </c>
      <c r="X72" s="58">
        <v>106.55</v>
      </c>
      <c r="Y72" s="58">
        <v>87.4</v>
      </c>
      <c r="Z72" s="58">
        <v>440.54074</v>
      </c>
      <c r="AA72" s="58">
        <v>240.36554</v>
      </c>
      <c r="AB72" s="57">
        <v>198.05</v>
      </c>
      <c r="AC72" s="36">
        <f t="shared" si="9"/>
        <v>368.37632</v>
      </c>
      <c r="AD72" s="36">
        <f t="shared" si="10"/>
        <v>574.69101</v>
      </c>
      <c r="AE72" s="36">
        <f t="shared" si="11"/>
        <v>587.4321</v>
      </c>
      <c r="AF72" s="36">
        <f t="shared" si="12"/>
        <v>525.5687700000001</v>
      </c>
      <c r="AG72" s="36">
        <f t="shared" si="13"/>
        <v>491.708</v>
      </c>
      <c r="AH72" s="36">
        <f t="shared" si="14"/>
        <v>551.048</v>
      </c>
      <c r="AI72" s="36">
        <f t="shared" si="15"/>
        <v>940.67217</v>
      </c>
      <c r="AJ72" s="36">
        <f t="shared" si="16"/>
        <v>767.95947</v>
      </c>
      <c r="AK72" s="36">
        <f t="shared" si="16"/>
        <v>838.5078599999999</v>
      </c>
    </row>
    <row r="73" spans="1:37" ht="12" customHeight="1">
      <c r="A73" s="55" t="s">
        <v>89</v>
      </c>
      <c r="B73" s="56">
        <v>25.2</v>
      </c>
      <c r="C73" s="58">
        <v>25.5</v>
      </c>
      <c r="D73" s="58">
        <v>41.1</v>
      </c>
      <c r="E73" s="58">
        <v>59.4</v>
      </c>
      <c r="F73" s="58">
        <v>74.97</v>
      </c>
      <c r="G73" s="58">
        <v>69.2</v>
      </c>
      <c r="H73" s="58">
        <v>81.08</v>
      </c>
      <c r="I73" s="58">
        <v>110.9</v>
      </c>
      <c r="J73" s="57">
        <v>90.3</v>
      </c>
      <c r="K73" s="58"/>
      <c r="L73" s="58"/>
      <c r="M73" s="58"/>
      <c r="N73" s="58"/>
      <c r="O73" s="58"/>
      <c r="P73" s="58"/>
      <c r="Q73" s="58">
        <v>54.90901</v>
      </c>
      <c r="R73" s="58">
        <v>53.11097</v>
      </c>
      <c r="S73" s="57">
        <v>247.93308</v>
      </c>
      <c r="T73" s="58"/>
      <c r="U73" s="58"/>
      <c r="V73" s="58"/>
      <c r="W73" s="58"/>
      <c r="X73" s="58">
        <v>54.128</v>
      </c>
      <c r="Y73" s="58"/>
      <c r="Z73" s="58"/>
      <c r="AA73" s="58">
        <v>46.795</v>
      </c>
      <c r="AB73" s="57">
        <v>5</v>
      </c>
      <c r="AC73" s="36">
        <f t="shared" si="9"/>
        <v>25.2</v>
      </c>
      <c r="AD73" s="36">
        <f t="shared" si="10"/>
        <v>25.5</v>
      </c>
      <c r="AE73" s="36">
        <f t="shared" si="11"/>
        <v>41.1</v>
      </c>
      <c r="AF73" s="36">
        <f t="shared" si="12"/>
        <v>59.4</v>
      </c>
      <c r="AG73" s="36">
        <f t="shared" si="13"/>
        <v>129.098</v>
      </c>
      <c r="AH73" s="36">
        <f t="shared" si="14"/>
        <v>69.2</v>
      </c>
      <c r="AI73" s="36">
        <f t="shared" si="15"/>
        <v>135.98901</v>
      </c>
      <c r="AJ73" s="36">
        <f t="shared" si="16"/>
        <v>210.80597</v>
      </c>
      <c r="AK73" s="36">
        <f t="shared" si="16"/>
        <v>343.23308</v>
      </c>
    </row>
    <row r="74" spans="1:37" ht="12" customHeight="1">
      <c r="A74" s="55" t="s">
        <v>90</v>
      </c>
      <c r="B74" s="56">
        <v>85.11707</v>
      </c>
      <c r="C74" s="58">
        <v>109.268</v>
      </c>
      <c r="D74" s="58">
        <v>149.62305</v>
      </c>
      <c r="E74" s="58">
        <v>332.73966</v>
      </c>
      <c r="F74" s="58">
        <v>468.51844</v>
      </c>
      <c r="G74" s="58">
        <v>498.92645</v>
      </c>
      <c r="H74" s="58">
        <v>411.05329</v>
      </c>
      <c r="I74" s="58">
        <v>397.88559</v>
      </c>
      <c r="J74" s="57">
        <v>456.57</v>
      </c>
      <c r="K74" s="58"/>
      <c r="L74" s="58"/>
      <c r="M74" s="58"/>
      <c r="N74" s="58"/>
      <c r="O74" s="58"/>
      <c r="P74" s="58"/>
      <c r="Q74" s="58">
        <v>96.84716</v>
      </c>
      <c r="R74" s="58">
        <v>130.13256</v>
      </c>
      <c r="S74" s="57">
        <v>235.72975</v>
      </c>
      <c r="T74" s="58">
        <v>261.51587</v>
      </c>
      <c r="U74" s="58">
        <v>245.71513</v>
      </c>
      <c r="V74" s="58">
        <v>1066.07596</v>
      </c>
      <c r="W74" s="58">
        <v>1019.59493</v>
      </c>
      <c r="X74" s="58">
        <v>953.97957</v>
      </c>
      <c r="Y74" s="58">
        <v>543.35524</v>
      </c>
      <c r="Z74" s="58">
        <v>185.43132</v>
      </c>
      <c r="AA74" s="58">
        <v>437.18202</v>
      </c>
      <c r="AB74" s="57">
        <v>324.45754</v>
      </c>
      <c r="AC74" s="36">
        <f t="shared" si="9"/>
        <v>346.63294</v>
      </c>
      <c r="AD74" s="36">
        <f t="shared" si="10"/>
        <v>354.98312999999996</v>
      </c>
      <c r="AE74" s="36">
        <f t="shared" si="11"/>
        <v>1215.6990099999998</v>
      </c>
      <c r="AF74" s="36">
        <f t="shared" si="12"/>
        <v>1352.33459</v>
      </c>
      <c r="AG74" s="36">
        <f t="shared" si="13"/>
        <v>1422.49801</v>
      </c>
      <c r="AH74" s="36">
        <f t="shared" si="14"/>
        <v>1042.28169</v>
      </c>
      <c r="AI74" s="36">
        <f t="shared" si="15"/>
        <v>693.33177</v>
      </c>
      <c r="AJ74" s="36">
        <f t="shared" si="16"/>
        <v>965.2001700000001</v>
      </c>
      <c r="AK74" s="36">
        <f t="shared" si="16"/>
        <v>1016.75729</v>
      </c>
    </row>
    <row r="75" spans="1:37" ht="12" customHeight="1">
      <c r="A75" s="55" t="s">
        <v>91</v>
      </c>
      <c r="B75" s="56">
        <v>18.2589</v>
      </c>
      <c r="C75" s="58">
        <v>82.74717</v>
      </c>
      <c r="D75" s="58">
        <v>104.98478</v>
      </c>
      <c r="E75" s="58">
        <v>92.41278</v>
      </c>
      <c r="F75" s="58">
        <v>61.4</v>
      </c>
      <c r="G75" s="58">
        <v>33.14</v>
      </c>
      <c r="H75" s="58">
        <v>59.46</v>
      </c>
      <c r="I75" s="58">
        <v>57</v>
      </c>
      <c r="J75" s="57">
        <v>77.728</v>
      </c>
      <c r="K75" s="58"/>
      <c r="L75" s="58"/>
      <c r="M75" s="58"/>
      <c r="N75" s="58"/>
      <c r="O75" s="58"/>
      <c r="P75" s="58"/>
      <c r="Q75" s="58"/>
      <c r="R75" s="58"/>
      <c r="S75" s="57">
        <v>68.46342</v>
      </c>
      <c r="T75" s="58"/>
      <c r="U75" s="58">
        <v>87.5391</v>
      </c>
      <c r="V75" s="58"/>
      <c r="W75" s="58"/>
      <c r="X75" s="58"/>
      <c r="Y75" s="58"/>
      <c r="Z75" s="58"/>
      <c r="AA75" s="58">
        <v>22.915</v>
      </c>
      <c r="AB75" s="57"/>
      <c r="AC75" s="36">
        <f t="shared" si="9"/>
        <v>18.2589</v>
      </c>
      <c r="AD75" s="36">
        <f t="shared" si="10"/>
        <v>170.28627</v>
      </c>
      <c r="AE75" s="36">
        <f t="shared" si="11"/>
        <v>104.98478</v>
      </c>
      <c r="AF75" s="36">
        <f t="shared" si="12"/>
        <v>92.41278</v>
      </c>
      <c r="AG75" s="36">
        <f t="shared" si="13"/>
        <v>61.4</v>
      </c>
      <c r="AH75" s="36">
        <f t="shared" si="14"/>
        <v>33.14</v>
      </c>
      <c r="AI75" s="36">
        <f t="shared" si="15"/>
        <v>59.46</v>
      </c>
      <c r="AJ75" s="36">
        <f t="shared" si="16"/>
        <v>79.91499999999999</v>
      </c>
      <c r="AK75" s="36">
        <f t="shared" si="16"/>
        <v>146.19142</v>
      </c>
    </row>
    <row r="76" spans="1:37" ht="12" customHeight="1">
      <c r="A76" s="55" t="s">
        <v>155</v>
      </c>
      <c r="B76" s="56"/>
      <c r="C76" s="58">
        <v>3</v>
      </c>
      <c r="D76" s="58">
        <v>4.8</v>
      </c>
      <c r="E76" s="58"/>
      <c r="F76" s="58">
        <v>1.08</v>
      </c>
      <c r="G76" s="58">
        <v>95.72</v>
      </c>
      <c r="H76" s="58">
        <v>89.954</v>
      </c>
      <c r="I76" s="58">
        <v>118.295</v>
      </c>
      <c r="J76" s="57">
        <v>213.761</v>
      </c>
      <c r="K76" s="58"/>
      <c r="L76" s="58"/>
      <c r="M76" s="58"/>
      <c r="N76" s="58"/>
      <c r="O76" s="58"/>
      <c r="P76" s="58"/>
      <c r="Q76" s="58">
        <v>61.33002</v>
      </c>
      <c r="R76" s="58">
        <v>22.8596</v>
      </c>
      <c r="S76" s="57"/>
      <c r="T76" s="58"/>
      <c r="U76" s="58"/>
      <c r="V76" s="58"/>
      <c r="W76" s="58"/>
      <c r="X76" s="58"/>
      <c r="Y76" s="58">
        <v>60</v>
      </c>
      <c r="Z76" s="58">
        <v>114.11488</v>
      </c>
      <c r="AA76" s="58">
        <v>58.25085</v>
      </c>
      <c r="AB76" s="57">
        <v>68.82586</v>
      </c>
      <c r="AC76" s="36">
        <f t="shared" si="9"/>
        <v>0</v>
      </c>
      <c r="AD76" s="36">
        <f t="shared" si="10"/>
        <v>3</v>
      </c>
      <c r="AE76" s="36">
        <f t="shared" si="11"/>
        <v>4.8</v>
      </c>
      <c r="AF76" s="36">
        <f t="shared" si="12"/>
        <v>0</v>
      </c>
      <c r="AG76" s="36">
        <f t="shared" si="13"/>
        <v>1.08</v>
      </c>
      <c r="AH76" s="36">
        <f t="shared" si="14"/>
        <v>155.72</v>
      </c>
      <c r="AI76" s="36">
        <f t="shared" si="15"/>
        <v>265.3989</v>
      </c>
      <c r="AJ76" s="36">
        <f t="shared" si="16"/>
        <v>199.40545000000003</v>
      </c>
      <c r="AK76" s="36">
        <f t="shared" si="16"/>
        <v>282.58686</v>
      </c>
    </row>
    <row r="77" spans="1:37" ht="12" customHeight="1">
      <c r="A77" s="55" t="s">
        <v>92</v>
      </c>
      <c r="B77" s="56">
        <v>26.47578</v>
      </c>
      <c r="C77" s="58">
        <v>27.31</v>
      </c>
      <c r="D77" s="58">
        <v>11.4</v>
      </c>
      <c r="E77" s="58">
        <v>7.2</v>
      </c>
      <c r="F77" s="58">
        <v>8.4</v>
      </c>
      <c r="G77" s="58">
        <v>8.64</v>
      </c>
      <c r="H77" s="58">
        <v>10.56</v>
      </c>
      <c r="I77" s="58">
        <v>15.2</v>
      </c>
      <c r="J77" s="57">
        <v>12.2</v>
      </c>
      <c r="K77" s="58"/>
      <c r="L77" s="58"/>
      <c r="M77" s="58"/>
      <c r="N77" s="58"/>
      <c r="O77" s="58"/>
      <c r="P77" s="58"/>
      <c r="Q77" s="58"/>
      <c r="R77" s="58"/>
      <c r="S77" s="57"/>
      <c r="T77" s="58"/>
      <c r="U77" s="58"/>
      <c r="V77" s="58"/>
      <c r="W77" s="58"/>
      <c r="X77" s="58"/>
      <c r="Y77" s="58">
        <v>16</v>
      </c>
      <c r="Z77" s="58">
        <v>7.692</v>
      </c>
      <c r="AA77" s="58">
        <v>14.971</v>
      </c>
      <c r="AB77" s="57"/>
      <c r="AC77" s="36">
        <f t="shared" si="9"/>
        <v>26.47578</v>
      </c>
      <c r="AD77" s="36">
        <f t="shared" si="10"/>
        <v>27.31</v>
      </c>
      <c r="AE77" s="36">
        <f t="shared" si="11"/>
        <v>11.4</v>
      </c>
      <c r="AF77" s="36">
        <f t="shared" si="12"/>
        <v>7.2</v>
      </c>
      <c r="AG77" s="36">
        <f t="shared" si="13"/>
        <v>8.4</v>
      </c>
      <c r="AH77" s="36">
        <f t="shared" si="14"/>
        <v>24.64</v>
      </c>
      <c r="AI77" s="36">
        <f t="shared" si="15"/>
        <v>18.252000000000002</v>
      </c>
      <c r="AJ77" s="36">
        <f t="shared" si="16"/>
        <v>30.171</v>
      </c>
      <c r="AK77" s="36">
        <f t="shared" si="16"/>
        <v>12.2</v>
      </c>
    </row>
    <row r="78" spans="1:37" ht="12" customHeight="1">
      <c r="A78" s="55" t="s">
        <v>156</v>
      </c>
      <c r="B78" s="56">
        <v>1476.37251</v>
      </c>
      <c r="C78" s="58">
        <v>910.07512</v>
      </c>
      <c r="D78" s="58">
        <v>216.65334</v>
      </c>
      <c r="E78" s="58">
        <v>281.74688</v>
      </c>
      <c r="F78" s="58">
        <v>416.25341</v>
      </c>
      <c r="G78" s="58">
        <v>521.27525</v>
      </c>
      <c r="H78" s="58">
        <v>582.516</v>
      </c>
      <c r="I78" s="58">
        <v>692.11</v>
      </c>
      <c r="J78" s="57">
        <v>1315.702</v>
      </c>
      <c r="K78" s="58"/>
      <c r="L78" s="58"/>
      <c r="M78" s="58"/>
      <c r="N78" s="58"/>
      <c r="O78" s="58"/>
      <c r="P78" s="58"/>
      <c r="Q78" s="58"/>
      <c r="R78" s="58"/>
      <c r="S78" s="57"/>
      <c r="T78" s="58"/>
      <c r="U78" s="58">
        <v>2180</v>
      </c>
      <c r="V78" s="58">
        <v>116.46325</v>
      </c>
      <c r="W78" s="58">
        <v>622.98161</v>
      </c>
      <c r="X78" s="58">
        <v>269.81382</v>
      </c>
      <c r="Y78" s="58">
        <v>156</v>
      </c>
      <c r="Z78" s="58">
        <v>156</v>
      </c>
      <c r="AA78" s="58"/>
      <c r="AB78" s="57"/>
      <c r="AC78" s="36">
        <f t="shared" si="9"/>
        <v>1476.37251</v>
      </c>
      <c r="AD78" s="36">
        <f t="shared" si="10"/>
        <v>3090.07512</v>
      </c>
      <c r="AE78" s="36">
        <f t="shared" si="11"/>
        <v>333.11659</v>
      </c>
      <c r="AF78" s="36">
        <f t="shared" si="12"/>
        <v>904.72849</v>
      </c>
      <c r="AG78" s="36">
        <f t="shared" si="13"/>
        <v>686.06723</v>
      </c>
      <c r="AH78" s="36">
        <f t="shared" si="14"/>
        <v>677.27525</v>
      </c>
      <c r="AI78" s="36">
        <f t="shared" si="15"/>
        <v>738.516</v>
      </c>
      <c r="AJ78" s="36">
        <f t="shared" si="16"/>
        <v>692.11</v>
      </c>
      <c r="AK78" s="36">
        <f t="shared" si="16"/>
        <v>1315.702</v>
      </c>
    </row>
    <row r="79" spans="1:37" ht="12" customHeight="1">
      <c r="A79" s="55" t="s">
        <v>93</v>
      </c>
      <c r="B79" s="56"/>
      <c r="C79" s="58"/>
      <c r="D79" s="58"/>
      <c r="E79" s="58">
        <v>0.6</v>
      </c>
      <c r="F79" s="58">
        <v>2.4</v>
      </c>
      <c r="G79" s="58"/>
      <c r="H79" s="58"/>
      <c r="I79" s="58"/>
      <c r="J79" s="57"/>
      <c r="K79" s="58"/>
      <c r="L79" s="58"/>
      <c r="M79" s="58"/>
      <c r="N79" s="58"/>
      <c r="O79" s="58"/>
      <c r="P79" s="58"/>
      <c r="Q79" s="58"/>
      <c r="R79" s="58"/>
      <c r="S79" s="57"/>
      <c r="T79" s="58"/>
      <c r="U79" s="58"/>
      <c r="V79" s="58"/>
      <c r="W79" s="58"/>
      <c r="X79" s="58"/>
      <c r="Y79" s="58"/>
      <c r="Z79" s="58"/>
      <c r="AA79" s="58"/>
      <c r="AB79" s="57"/>
      <c r="AC79" s="36">
        <f t="shared" si="9"/>
        <v>0</v>
      </c>
      <c r="AD79" s="36">
        <f t="shared" si="10"/>
        <v>0</v>
      </c>
      <c r="AE79" s="36">
        <f t="shared" si="11"/>
        <v>0</v>
      </c>
      <c r="AF79" s="36">
        <f t="shared" si="12"/>
        <v>0.6</v>
      </c>
      <c r="AG79" s="36">
        <f t="shared" si="13"/>
        <v>2.4</v>
      </c>
      <c r="AH79" s="36">
        <f t="shared" si="14"/>
        <v>0</v>
      </c>
      <c r="AI79" s="36">
        <f t="shared" si="15"/>
        <v>0</v>
      </c>
      <c r="AJ79" s="36">
        <f t="shared" si="16"/>
        <v>0</v>
      </c>
      <c r="AK79" s="36">
        <f t="shared" si="16"/>
        <v>0</v>
      </c>
    </row>
    <row r="80" spans="1:37" ht="12" customHeight="1">
      <c r="A80" s="55" t="s">
        <v>94</v>
      </c>
      <c r="B80" s="56">
        <v>20.31</v>
      </c>
      <c r="C80" s="58">
        <v>15.9</v>
      </c>
      <c r="D80" s="58">
        <v>32.4</v>
      </c>
      <c r="E80" s="58">
        <v>58.8</v>
      </c>
      <c r="F80" s="58">
        <v>62</v>
      </c>
      <c r="G80" s="58">
        <v>83.28</v>
      </c>
      <c r="H80" s="58">
        <v>47.93</v>
      </c>
      <c r="I80" s="58">
        <v>49.5</v>
      </c>
      <c r="J80" s="57">
        <v>128.9</v>
      </c>
      <c r="K80" s="58"/>
      <c r="L80" s="58"/>
      <c r="M80" s="58"/>
      <c r="N80" s="58"/>
      <c r="O80" s="58"/>
      <c r="P80" s="58"/>
      <c r="Q80" s="58">
        <v>20.20191</v>
      </c>
      <c r="R80" s="58">
        <v>17.62664</v>
      </c>
      <c r="S80" s="57">
        <v>98.71065</v>
      </c>
      <c r="T80" s="58">
        <v>94.559</v>
      </c>
      <c r="U80" s="58"/>
      <c r="V80" s="58"/>
      <c r="W80" s="58"/>
      <c r="X80" s="58"/>
      <c r="Y80" s="58">
        <v>7.96464</v>
      </c>
      <c r="Z80" s="58">
        <v>175.1276</v>
      </c>
      <c r="AA80" s="58">
        <v>91.15696</v>
      </c>
      <c r="AB80" s="57">
        <v>131.0834</v>
      </c>
      <c r="AC80" s="36">
        <f t="shared" si="9"/>
        <v>114.869</v>
      </c>
      <c r="AD80" s="36">
        <f t="shared" si="10"/>
        <v>15.9</v>
      </c>
      <c r="AE80" s="36">
        <f t="shared" si="11"/>
        <v>32.4</v>
      </c>
      <c r="AF80" s="36">
        <f t="shared" si="12"/>
        <v>58.8</v>
      </c>
      <c r="AG80" s="36">
        <f t="shared" si="13"/>
        <v>62</v>
      </c>
      <c r="AH80" s="36">
        <f t="shared" si="14"/>
        <v>91.24464</v>
      </c>
      <c r="AI80" s="36">
        <f t="shared" si="15"/>
        <v>243.25951</v>
      </c>
      <c r="AJ80" s="36">
        <f t="shared" si="16"/>
        <v>158.28359999999998</v>
      </c>
      <c r="AK80" s="36">
        <f t="shared" si="16"/>
        <v>358.69405000000006</v>
      </c>
    </row>
    <row r="81" spans="1:37" ht="12" customHeight="1">
      <c r="A81" s="55" t="s">
        <v>95</v>
      </c>
      <c r="B81" s="56"/>
      <c r="C81" s="58"/>
      <c r="D81" s="58">
        <v>1.5</v>
      </c>
      <c r="E81" s="58">
        <v>2.1</v>
      </c>
      <c r="F81" s="58">
        <v>11</v>
      </c>
      <c r="G81" s="58">
        <v>13.2</v>
      </c>
      <c r="H81" s="58">
        <v>20.1</v>
      </c>
      <c r="I81" s="58">
        <v>23.3</v>
      </c>
      <c r="J81" s="57">
        <v>23.6</v>
      </c>
      <c r="K81" s="58"/>
      <c r="L81" s="58"/>
      <c r="M81" s="58"/>
      <c r="N81" s="58"/>
      <c r="O81" s="58"/>
      <c r="P81" s="58"/>
      <c r="Q81" s="58">
        <v>19.11992</v>
      </c>
      <c r="R81" s="58">
        <v>18.86072</v>
      </c>
      <c r="S81" s="57"/>
      <c r="T81" s="58">
        <v>20</v>
      </c>
      <c r="U81" s="58">
        <v>20</v>
      </c>
      <c r="V81" s="58"/>
      <c r="W81" s="58">
        <v>22.5</v>
      </c>
      <c r="X81" s="58">
        <v>22.5</v>
      </c>
      <c r="Y81" s="58"/>
      <c r="Z81" s="58"/>
      <c r="AA81" s="58">
        <v>18</v>
      </c>
      <c r="AB81" s="57"/>
      <c r="AC81" s="36">
        <f t="shared" si="9"/>
        <v>20</v>
      </c>
      <c r="AD81" s="36">
        <f t="shared" si="10"/>
        <v>20</v>
      </c>
      <c r="AE81" s="36">
        <f t="shared" si="11"/>
        <v>1.5</v>
      </c>
      <c r="AF81" s="36">
        <f t="shared" si="12"/>
        <v>24.6</v>
      </c>
      <c r="AG81" s="36">
        <f t="shared" si="13"/>
        <v>33.5</v>
      </c>
      <c r="AH81" s="36">
        <f t="shared" si="14"/>
        <v>13.2</v>
      </c>
      <c r="AI81" s="36">
        <f t="shared" si="15"/>
        <v>39.21992</v>
      </c>
      <c r="AJ81" s="36">
        <f t="shared" si="16"/>
        <v>60.16072</v>
      </c>
      <c r="AK81" s="36">
        <f t="shared" si="16"/>
        <v>23.6</v>
      </c>
    </row>
    <row r="82" spans="1:37" ht="12" customHeight="1">
      <c r="A82" s="55" t="s">
        <v>96</v>
      </c>
      <c r="B82" s="56">
        <v>158.03378</v>
      </c>
      <c r="C82" s="58">
        <v>188.816</v>
      </c>
      <c r="D82" s="58">
        <v>175.9302</v>
      </c>
      <c r="E82" s="58">
        <v>229.512</v>
      </c>
      <c r="F82" s="58">
        <v>274.154</v>
      </c>
      <c r="G82" s="58">
        <v>331.702</v>
      </c>
      <c r="H82" s="58">
        <v>366.844</v>
      </c>
      <c r="I82" s="58">
        <v>401.306</v>
      </c>
      <c r="J82" s="57">
        <v>354.688</v>
      </c>
      <c r="K82" s="58"/>
      <c r="L82" s="58"/>
      <c r="M82" s="58"/>
      <c r="N82" s="58"/>
      <c r="O82" s="58"/>
      <c r="P82" s="58"/>
      <c r="Q82" s="58">
        <v>45.65521</v>
      </c>
      <c r="R82" s="58">
        <v>57.63312</v>
      </c>
      <c r="S82" s="57">
        <v>25.83007</v>
      </c>
      <c r="T82" s="58">
        <v>17.44225</v>
      </c>
      <c r="U82" s="58">
        <v>37.84403</v>
      </c>
      <c r="V82" s="58">
        <v>98.94415</v>
      </c>
      <c r="W82" s="58">
        <v>82.86335</v>
      </c>
      <c r="X82" s="58">
        <v>113.03978</v>
      </c>
      <c r="Y82" s="58">
        <v>70.50653</v>
      </c>
      <c r="Z82" s="58">
        <v>299.51286</v>
      </c>
      <c r="AA82" s="58">
        <v>290.29793</v>
      </c>
      <c r="AB82" s="57">
        <v>36.01009</v>
      </c>
      <c r="AC82" s="36">
        <f t="shared" si="9"/>
        <v>175.47603</v>
      </c>
      <c r="AD82" s="36">
        <f t="shared" si="10"/>
        <v>226.66003</v>
      </c>
      <c r="AE82" s="36">
        <f t="shared" si="11"/>
        <v>274.87435</v>
      </c>
      <c r="AF82" s="36">
        <f t="shared" si="12"/>
        <v>312.37535</v>
      </c>
      <c r="AG82" s="36">
        <f t="shared" si="13"/>
        <v>387.19378</v>
      </c>
      <c r="AH82" s="36">
        <f t="shared" si="14"/>
        <v>402.20853</v>
      </c>
      <c r="AI82" s="36">
        <f t="shared" si="15"/>
        <v>712.01207</v>
      </c>
      <c r="AJ82" s="36">
        <f t="shared" si="16"/>
        <v>749.23705</v>
      </c>
      <c r="AK82" s="36">
        <f t="shared" si="16"/>
        <v>416.52815999999996</v>
      </c>
    </row>
    <row r="83" spans="1:37" ht="12" customHeight="1">
      <c r="A83" s="55" t="s">
        <v>97</v>
      </c>
      <c r="B83" s="56">
        <v>5.1</v>
      </c>
      <c r="C83" s="58">
        <v>4.2</v>
      </c>
      <c r="D83" s="58">
        <v>4.5</v>
      </c>
      <c r="E83" s="58">
        <v>7.8</v>
      </c>
      <c r="F83" s="58">
        <v>4.2</v>
      </c>
      <c r="G83" s="58">
        <v>5.04</v>
      </c>
      <c r="H83" s="58">
        <v>8.4</v>
      </c>
      <c r="I83" s="58">
        <v>11.5</v>
      </c>
      <c r="J83" s="57">
        <v>12.4</v>
      </c>
      <c r="K83" s="58"/>
      <c r="L83" s="58"/>
      <c r="M83" s="58"/>
      <c r="N83" s="58"/>
      <c r="O83" s="58"/>
      <c r="P83" s="58"/>
      <c r="Q83" s="58"/>
      <c r="R83" s="58"/>
      <c r="S83" s="57"/>
      <c r="T83" s="58"/>
      <c r="U83" s="58"/>
      <c r="V83" s="58"/>
      <c r="W83" s="58"/>
      <c r="X83" s="58">
        <v>10.15</v>
      </c>
      <c r="Y83" s="58">
        <v>3.55</v>
      </c>
      <c r="Z83" s="58"/>
      <c r="AA83" s="58"/>
      <c r="AB83" s="57"/>
      <c r="AC83" s="36">
        <f t="shared" si="9"/>
        <v>5.1</v>
      </c>
      <c r="AD83" s="36">
        <f t="shared" si="10"/>
        <v>4.2</v>
      </c>
      <c r="AE83" s="36">
        <f t="shared" si="11"/>
        <v>4.5</v>
      </c>
      <c r="AF83" s="36">
        <f t="shared" si="12"/>
        <v>7.8</v>
      </c>
      <c r="AG83" s="36">
        <f t="shared" si="13"/>
        <v>14.350000000000001</v>
      </c>
      <c r="AH83" s="36">
        <f t="shared" si="14"/>
        <v>8.59</v>
      </c>
      <c r="AI83" s="36">
        <f t="shared" si="15"/>
        <v>8.4</v>
      </c>
      <c r="AJ83" s="36">
        <f t="shared" si="16"/>
        <v>11.5</v>
      </c>
      <c r="AK83" s="36">
        <f t="shared" si="16"/>
        <v>12.4</v>
      </c>
    </row>
    <row r="84" spans="1:37" ht="12" customHeight="1">
      <c r="A84" s="55" t="s">
        <v>113</v>
      </c>
      <c r="B84" s="56"/>
      <c r="C84" s="58"/>
      <c r="D84" s="58">
        <v>3</v>
      </c>
      <c r="E84" s="58">
        <v>10.2</v>
      </c>
      <c r="F84" s="58">
        <v>18</v>
      </c>
      <c r="G84" s="58">
        <v>52.04</v>
      </c>
      <c r="H84" s="58">
        <v>48.02</v>
      </c>
      <c r="I84" s="58">
        <v>53.7</v>
      </c>
      <c r="J84" s="57">
        <v>58.7</v>
      </c>
      <c r="K84" s="58"/>
      <c r="L84" s="58"/>
      <c r="M84" s="58"/>
      <c r="N84" s="58"/>
      <c r="O84" s="58"/>
      <c r="P84" s="58"/>
      <c r="Q84" s="58"/>
      <c r="R84" s="58"/>
      <c r="S84" s="57"/>
      <c r="T84" s="58"/>
      <c r="U84" s="58"/>
      <c r="V84" s="58"/>
      <c r="W84" s="58"/>
      <c r="X84" s="58"/>
      <c r="Y84" s="58"/>
      <c r="Z84" s="58">
        <v>7.67421</v>
      </c>
      <c r="AA84" s="58">
        <v>19.74</v>
      </c>
      <c r="AB84" s="57"/>
      <c r="AC84" s="36">
        <f t="shared" si="9"/>
        <v>0</v>
      </c>
      <c r="AD84" s="36">
        <f t="shared" si="10"/>
        <v>0</v>
      </c>
      <c r="AE84" s="36">
        <f t="shared" si="11"/>
        <v>3</v>
      </c>
      <c r="AF84" s="36">
        <f t="shared" si="12"/>
        <v>10.2</v>
      </c>
      <c r="AG84" s="36">
        <f t="shared" si="13"/>
        <v>18</v>
      </c>
      <c r="AH84" s="36">
        <f t="shared" si="14"/>
        <v>52.04</v>
      </c>
      <c r="AI84" s="36">
        <f t="shared" si="15"/>
        <v>55.694210000000005</v>
      </c>
      <c r="AJ84" s="36">
        <f t="shared" si="16"/>
        <v>73.44</v>
      </c>
      <c r="AK84" s="36">
        <f t="shared" si="16"/>
        <v>58.7</v>
      </c>
    </row>
    <row r="85" spans="1:37" ht="12" customHeight="1">
      <c r="A85" s="55" t="s">
        <v>98</v>
      </c>
      <c r="B85" s="56">
        <v>17.4</v>
      </c>
      <c r="C85" s="58">
        <v>18.6</v>
      </c>
      <c r="D85" s="58">
        <v>15.9</v>
      </c>
      <c r="E85" s="58">
        <v>18</v>
      </c>
      <c r="F85" s="58">
        <v>30.8</v>
      </c>
      <c r="G85" s="58">
        <v>41.88</v>
      </c>
      <c r="H85" s="58">
        <v>43.96</v>
      </c>
      <c r="I85" s="58">
        <v>58</v>
      </c>
      <c r="J85" s="57">
        <v>64</v>
      </c>
      <c r="K85" s="58"/>
      <c r="L85" s="58"/>
      <c r="M85" s="58"/>
      <c r="N85" s="58"/>
      <c r="O85" s="58"/>
      <c r="P85" s="58"/>
      <c r="Q85" s="58"/>
      <c r="R85" s="58"/>
      <c r="S85" s="57">
        <v>52.11679</v>
      </c>
      <c r="T85" s="58"/>
      <c r="U85" s="58">
        <v>10</v>
      </c>
      <c r="V85" s="58">
        <v>8</v>
      </c>
      <c r="W85" s="58">
        <v>8</v>
      </c>
      <c r="X85" s="58">
        <v>10</v>
      </c>
      <c r="Y85" s="58"/>
      <c r="Z85" s="58">
        <v>1.6</v>
      </c>
      <c r="AA85" s="58">
        <v>7.02</v>
      </c>
      <c r="AB85" s="57">
        <v>3</v>
      </c>
      <c r="AC85" s="36">
        <f t="shared" si="9"/>
        <v>17.4</v>
      </c>
      <c r="AD85" s="36">
        <f t="shared" si="10"/>
        <v>28.6</v>
      </c>
      <c r="AE85" s="36">
        <f t="shared" si="11"/>
        <v>23.9</v>
      </c>
      <c r="AF85" s="36">
        <f t="shared" si="12"/>
        <v>26</v>
      </c>
      <c r="AG85" s="36">
        <f t="shared" si="13"/>
        <v>40.8</v>
      </c>
      <c r="AH85" s="36">
        <f t="shared" si="14"/>
        <v>41.88</v>
      </c>
      <c r="AI85" s="36">
        <f t="shared" si="15"/>
        <v>45.56</v>
      </c>
      <c r="AJ85" s="36">
        <f t="shared" si="16"/>
        <v>65.02</v>
      </c>
      <c r="AK85" s="36">
        <f t="shared" si="16"/>
        <v>119.11679000000001</v>
      </c>
    </row>
    <row r="86" spans="1:37" ht="12" customHeight="1">
      <c r="A86" s="55" t="s">
        <v>99</v>
      </c>
      <c r="B86" s="56">
        <v>339.37456</v>
      </c>
      <c r="C86" s="58">
        <v>364.25468</v>
      </c>
      <c r="D86" s="58">
        <v>394.86318</v>
      </c>
      <c r="E86" s="58">
        <v>493.48563</v>
      </c>
      <c r="F86" s="58">
        <v>480.1323</v>
      </c>
      <c r="G86" s="58">
        <v>440.808</v>
      </c>
      <c r="H86" s="58">
        <v>572.88332</v>
      </c>
      <c r="I86" s="58">
        <v>562.738</v>
      </c>
      <c r="J86" s="57">
        <v>552.826</v>
      </c>
      <c r="K86" s="58"/>
      <c r="L86" s="58"/>
      <c r="M86" s="58"/>
      <c r="N86" s="58"/>
      <c r="O86" s="58"/>
      <c r="P86" s="58"/>
      <c r="Q86" s="58">
        <v>59.9685</v>
      </c>
      <c r="R86" s="58">
        <v>20.9237</v>
      </c>
      <c r="S86" s="57"/>
      <c r="T86" s="58">
        <v>140.3378</v>
      </c>
      <c r="U86" s="58">
        <v>121.70565</v>
      </c>
      <c r="V86" s="58">
        <v>222.07091</v>
      </c>
      <c r="W86" s="58">
        <v>127.19905</v>
      </c>
      <c r="X86" s="58">
        <v>95.5085</v>
      </c>
      <c r="Y86" s="58">
        <v>17</v>
      </c>
      <c r="Z86" s="58">
        <v>130.23676</v>
      </c>
      <c r="AA86" s="58">
        <v>227.75354</v>
      </c>
      <c r="AB86" s="57">
        <v>31.06842</v>
      </c>
      <c r="AC86" s="36">
        <f t="shared" si="9"/>
        <v>479.71236</v>
      </c>
      <c r="AD86" s="36">
        <f t="shared" si="10"/>
        <v>485.96033</v>
      </c>
      <c r="AE86" s="36">
        <f t="shared" si="11"/>
        <v>616.93409</v>
      </c>
      <c r="AF86" s="36">
        <f t="shared" si="12"/>
        <v>620.6846800000001</v>
      </c>
      <c r="AG86" s="36">
        <f t="shared" si="13"/>
        <v>575.6408</v>
      </c>
      <c r="AH86" s="36">
        <f t="shared" si="14"/>
        <v>457.808</v>
      </c>
      <c r="AI86" s="36">
        <f t="shared" si="15"/>
        <v>763.08858</v>
      </c>
      <c r="AJ86" s="36">
        <f t="shared" si="16"/>
        <v>811.41524</v>
      </c>
      <c r="AK86" s="36">
        <f t="shared" si="16"/>
        <v>583.89442</v>
      </c>
    </row>
    <row r="87" spans="1:37" ht="12" customHeight="1">
      <c r="A87" s="55" t="s">
        <v>100</v>
      </c>
      <c r="B87" s="56">
        <v>738.57569</v>
      </c>
      <c r="C87" s="58">
        <v>752.5396</v>
      </c>
      <c r="D87" s="58">
        <v>860.97214</v>
      </c>
      <c r="E87" s="58">
        <v>897.842</v>
      </c>
      <c r="F87" s="58">
        <v>1070.842</v>
      </c>
      <c r="G87" s="58">
        <v>1298.37376</v>
      </c>
      <c r="H87" s="58">
        <v>1303.31274</v>
      </c>
      <c r="I87" s="58">
        <v>1247.50121</v>
      </c>
      <c r="J87" s="57">
        <v>1298.994</v>
      </c>
      <c r="K87" s="58">
        <v>42.33686</v>
      </c>
      <c r="L87" s="58">
        <v>33.29564</v>
      </c>
      <c r="M87" s="58"/>
      <c r="N87" s="58"/>
      <c r="O87" s="58"/>
      <c r="P87" s="58"/>
      <c r="Q87" s="58"/>
      <c r="R87" s="58"/>
      <c r="S87" s="57">
        <v>59.99374</v>
      </c>
      <c r="T87" s="58">
        <v>25.96885</v>
      </c>
      <c r="U87" s="58">
        <v>1226.4913</v>
      </c>
      <c r="V87" s="58">
        <v>899.29438</v>
      </c>
      <c r="W87" s="58">
        <v>1081.96241</v>
      </c>
      <c r="X87" s="58">
        <v>842.76703</v>
      </c>
      <c r="Y87" s="58">
        <v>354.87315</v>
      </c>
      <c r="Z87" s="58">
        <v>1257.87771</v>
      </c>
      <c r="AA87" s="58">
        <v>304.29597</v>
      </c>
      <c r="AB87" s="57">
        <v>535.96007</v>
      </c>
      <c r="AC87" s="36">
        <f t="shared" si="9"/>
        <v>806.8814</v>
      </c>
      <c r="AD87" s="36">
        <f t="shared" si="10"/>
        <v>2012.32654</v>
      </c>
      <c r="AE87" s="36">
        <f t="shared" si="11"/>
        <v>1760.2665200000001</v>
      </c>
      <c r="AF87" s="36">
        <f t="shared" si="12"/>
        <v>1979.8044100000002</v>
      </c>
      <c r="AG87" s="36">
        <f t="shared" si="13"/>
        <v>1913.60903</v>
      </c>
      <c r="AH87" s="36">
        <f t="shared" si="14"/>
        <v>1653.2469099999998</v>
      </c>
      <c r="AI87" s="36">
        <f t="shared" si="15"/>
        <v>2561.19045</v>
      </c>
      <c r="AJ87" s="36">
        <f t="shared" si="16"/>
        <v>1551.79718</v>
      </c>
      <c r="AK87" s="36">
        <f t="shared" si="16"/>
        <v>1894.9478100000001</v>
      </c>
    </row>
    <row r="88" spans="1:37" ht="12" customHeight="1">
      <c r="A88" s="55" t="s">
        <v>157</v>
      </c>
      <c r="B88" s="56"/>
      <c r="C88" s="58"/>
      <c r="D88" s="58"/>
      <c r="E88" s="58">
        <v>7.5</v>
      </c>
      <c r="F88" s="58">
        <v>12</v>
      </c>
      <c r="G88" s="58"/>
      <c r="H88" s="58"/>
      <c r="I88" s="58">
        <v>28.953</v>
      </c>
      <c r="J88" s="57">
        <v>14.049</v>
      </c>
      <c r="K88" s="58"/>
      <c r="L88" s="58"/>
      <c r="M88" s="58"/>
      <c r="N88" s="58"/>
      <c r="O88" s="58"/>
      <c r="P88" s="58"/>
      <c r="Q88" s="58"/>
      <c r="R88" s="58"/>
      <c r="S88" s="57"/>
      <c r="T88" s="58"/>
      <c r="U88" s="58"/>
      <c r="V88" s="58"/>
      <c r="W88" s="58"/>
      <c r="X88" s="58"/>
      <c r="Y88" s="58"/>
      <c r="Z88" s="58">
        <v>5.6</v>
      </c>
      <c r="AA88" s="58">
        <v>13.367</v>
      </c>
      <c r="AB88" s="57"/>
      <c r="AC88" s="36">
        <f t="shared" si="9"/>
        <v>0</v>
      </c>
      <c r="AD88" s="36">
        <f t="shared" si="10"/>
        <v>0</v>
      </c>
      <c r="AE88" s="36">
        <f t="shared" si="11"/>
        <v>0</v>
      </c>
      <c r="AF88" s="36">
        <f t="shared" si="12"/>
        <v>7.5</v>
      </c>
      <c r="AG88" s="36">
        <f t="shared" si="13"/>
        <v>12</v>
      </c>
      <c r="AH88" s="36">
        <f t="shared" si="14"/>
        <v>0</v>
      </c>
      <c r="AI88" s="36">
        <f t="shared" si="15"/>
        <v>5.6</v>
      </c>
      <c r="AJ88" s="36">
        <f t="shared" si="16"/>
        <v>42.32</v>
      </c>
      <c r="AK88" s="36">
        <f t="shared" si="16"/>
        <v>14.049</v>
      </c>
    </row>
    <row r="89" spans="1:37" ht="12" customHeight="1">
      <c r="A89" s="55" t="s">
        <v>117</v>
      </c>
      <c r="B89" s="56">
        <v>99.80065</v>
      </c>
      <c r="C89" s="58">
        <v>89.67432</v>
      </c>
      <c r="D89" s="58">
        <v>78.71937</v>
      </c>
      <c r="E89" s="58">
        <v>94.12253</v>
      </c>
      <c r="F89" s="58">
        <v>137.08076</v>
      </c>
      <c r="G89" s="58">
        <v>131.76</v>
      </c>
      <c r="H89" s="58">
        <v>84.744</v>
      </c>
      <c r="I89" s="58">
        <v>79.85</v>
      </c>
      <c r="J89" s="57">
        <v>79.7</v>
      </c>
      <c r="K89" s="58"/>
      <c r="L89" s="58"/>
      <c r="M89" s="58"/>
      <c r="N89" s="58"/>
      <c r="O89" s="58"/>
      <c r="P89" s="58"/>
      <c r="Q89" s="58">
        <v>23.26189</v>
      </c>
      <c r="R89" s="58">
        <v>17.69122</v>
      </c>
      <c r="S89" s="57"/>
      <c r="T89" s="58">
        <v>80.1664</v>
      </c>
      <c r="U89" s="58">
        <v>75.68199</v>
      </c>
      <c r="V89" s="58">
        <v>120.93345</v>
      </c>
      <c r="W89" s="58">
        <v>196.19564</v>
      </c>
      <c r="X89" s="58">
        <v>129.86192</v>
      </c>
      <c r="Y89" s="58">
        <v>157.73031</v>
      </c>
      <c r="Z89" s="58">
        <v>172.75346</v>
      </c>
      <c r="AA89" s="58">
        <v>65.985</v>
      </c>
      <c r="AB89" s="57">
        <v>26.71057</v>
      </c>
      <c r="AC89" s="36">
        <f t="shared" si="9"/>
        <v>179.96705</v>
      </c>
      <c r="AD89" s="36">
        <f t="shared" si="10"/>
        <v>165.35631</v>
      </c>
      <c r="AE89" s="36">
        <f t="shared" si="11"/>
        <v>199.65282</v>
      </c>
      <c r="AF89" s="36">
        <f t="shared" si="12"/>
        <v>290.31817</v>
      </c>
      <c r="AG89" s="36">
        <f t="shared" si="13"/>
        <v>266.94268</v>
      </c>
      <c r="AH89" s="36">
        <f t="shared" si="14"/>
        <v>289.49031</v>
      </c>
      <c r="AI89" s="36">
        <f t="shared" si="15"/>
        <v>280.75935</v>
      </c>
      <c r="AJ89" s="36">
        <f t="shared" si="16"/>
        <v>163.52622</v>
      </c>
      <c r="AK89" s="36">
        <f t="shared" si="16"/>
        <v>106.41057</v>
      </c>
    </row>
    <row r="90" spans="1:37" ht="12" customHeight="1">
      <c r="A90" s="55" t="s">
        <v>118</v>
      </c>
      <c r="B90" s="56">
        <v>29.53407</v>
      </c>
      <c r="C90" s="58">
        <v>40.77113</v>
      </c>
      <c r="D90" s="58">
        <v>65.57668</v>
      </c>
      <c r="E90" s="58">
        <v>71.68749</v>
      </c>
      <c r="F90" s="58">
        <v>32.99421</v>
      </c>
      <c r="G90" s="58">
        <v>56.80465</v>
      </c>
      <c r="H90" s="58">
        <v>120.7916</v>
      </c>
      <c r="I90" s="58">
        <v>113.87715</v>
      </c>
      <c r="J90" s="57">
        <v>35.21378</v>
      </c>
      <c r="K90" s="58"/>
      <c r="L90" s="58"/>
      <c r="M90" s="58"/>
      <c r="N90" s="58"/>
      <c r="O90" s="58"/>
      <c r="P90" s="58"/>
      <c r="Q90" s="58"/>
      <c r="R90" s="58"/>
      <c r="S90" s="57"/>
      <c r="T90" s="58"/>
      <c r="U90" s="58">
        <v>113.77483</v>
      </c>
      <c r="V90" s="58">
        <v>79.97654</v>
      </c>
      <c r="W90" s="58">
        <v>75.40627</v>
      </c>
      <c r="X90" s="58">
        <v>100.96523</v>
      </c>
      <c r="Y90" s="58"/>
      <c r="Z90" s="58">
        <v>150.05792</v>
      </c>
      <c r="AA90" s="58">
        <v>130.906</v>
      </c>
      <c r="AB90" s="57">
        <v>71.74681</v>
      </c>
      <c r="AC90" s="36">
        <f t="shared" si="9"/>
        <v>29.53407</v>
      </c>
      <c r="AD90" s="36">
        <f t="shared" si="10"/>
        <v>154.54595999999998</v>
      </c>
      <c r="AE90" s="36">
        <f t="shared" si="11"/>
        <v>145.55322</v>
      </c>
      <c r="AF90" s="36">
        <f t="shared" si="12"/>
        <v>147.09376</v>
      </c>
      <c r="AG90" s="36">
        <f t="shared" si="13"/>
        <v>133.95944</v>
      </c>
      <c r="AH90" s="36">
        <f t="shared" si="14"/>
        <v>56.80465</v>
      </c>
      <c r="AI90" s="36">
        <f t="shared" si="15"/>
        <v>270.84952</v>
      </c>
      <c r="AJ90" s="36">
        <f t="shared" si="16"/>
        <v>244.78315</v>
      </c>
      <c r="AK90" s="36">
        <f t="shared" si="16"/>
        <v>106.96059</v>
      </c>
    </row>
    <row r="91" spans="1:37" ht="12" customHeight="1">
      <c r="A91" s="55" t="s">
        <v>175</v>
      </c>
      <c r="B91" s="56"/>
      <c r="C91" s="58"/>
      <c r="D91" s="58"/>
      <c r="E91" s="58"/>
      <c r="F91" s="58"/>
      <c r="G91" s="58">
        <v>1.8</v>
      </c>
      <c r="H91" s="58">
        <v>2.56</v>
      </c>
      <c r="I91" s="58"/>
      <c r="J91" s="57"/>
      <c r="K91" s="58"/>
      <c r="L91" s="58"/>
      <c r="M91" s="58"/>
      <c r="N91" s="58"/>
      <c r="O91" s="58"/>
      <c r="P91" s="58"/>
      <c r="Q91" s="58"/>
      <c r="R91" s="58"/>
      <c r="S91" s="57"/>
      <c r="T91" s="58"/>
      <c r="U91" s="58"/>
      <c r="V91" s="58"/>
      <c r="W91" s="58"/>
      <c r="X91" s="58"/>
      <c r="Y91" s="58"/>
      <c r="Z91" s="58"/>
      <c r="AA91" s="58"/>
      <c r="AB91" s="57"/>
      <c r="AC91" s="36">
        <f t="shared" si="9"/>
        <v>0</v>
      </c>
      <c r="AD91" s="36">
        <f t="shared" si="10"/>
        <v>0</v>
      </c>
      <c r="AE91" s="36">
        <f t="shared" si="11"/>
        <v>0</v>
      </c>
      <c r="AF91" s="36">
        <f t="shared" si="12"/>
        <v>0</v>
      </c>
      <c r="AG91" s="36">
        <f t="shared" si="13"/>
        <v>0</v>
      </c>
      <c r="AH91" s="36">
        <f t="shared" si="14"/>
        <v>1.8</v>
      </c>
      <c r="AI91" s="36">
        <f t="shared" si="15"/>
        <v>2.56</v>
      </c>
      <c r="AJ91" s="36">
        <f t="shared" si="16"/>
        <v>0</v>
      </c>
      <c r="AK91" s="36">
        <f t="shared" si="16"/>
        <v>0</v>
      </c>
    </row>
    <row r="92" spans="1:37" ht="12" customHeight="1">
      <c r="A92" s="55" t="s">
        <v>158</v>
      </c>
      <c r="B92" s="56"/>
      <c r="C92" s="58"/>
      <c r="D92" s="58"/>
      <c r="E92" s="58"/>
      <c r="F92" s="58"/>
      <c r="G92" s="58"/>
      <c r="H92" s="58"/>
      <c r="I92" s="58">
        <v>1.8</v>
      </c>
      <c r="J92" s="57">
        <v>2.4</v>
      </c>
      <c r="K92" s="58"/>
      <c r="L92" s="58"/>
      <c r="M92" s="58"/>
      <c r="N92" s="58"/>
      <c r="O92" s="58"/>
      <c r="P92" s="58"/>
      <c r="Q92" s="58">
        <v>62.03291</v>
      </c>
      <c r="R92" s="58">
        <v>24.57339</v>
      </c>
      <c r="S92" s="57">
        <v>68.33751</v>
      </c>
      <c r="T92" s="58"/>
      <c r="U92" s="58"/>
      <c r="V92" s="58"/>
      <c r="W92" s="58"/>
      <c r="X92" s="58"/>
      <c r="Y92" s="58"/>
      <c r="Z92" s="58"/>
      <c r="AA92" s="58">
        <v>38.95</v>
      </c>
      <c r="AB92" s="57">
        <v>8.85479</v>
      </c>
      <c r="AC92" s="36">
        <f t="shared" si="9"/>
        <v>0</v>
      </c>
      <c r="AD92" s="36">
        <f t="shared" si="10"/>
        <v>0</v>
      </c>
      <c r="AE92" s="36">
        <f t="shared" si="11"/>
        <v>0</v>
      </c>
      <c r="AF92" s="36">
        <f t="shared" si="12"/>
        <v>0</v>
      </c>
      <c r="AG92" s="36">
        <f t="shared" si="13"/>
        <v>0</v>
      </c>
      <c r="AH92" s="36">
        <f t="shared" si="14"/>
        <v>0</v>
      </c>
      <c r="AI92" s="36">
        <f t="shared" si="15"/>
        <v>62.03291</v>
      </c>
      <c r="AJ92" s="36">
        <f t="shared" si="16"/>
        <v>65.32339</v>
      </c>
      <c r="AK92" s="36">
        <f t="shared" si="16"/>
        <v>79.5923</v>
      </c>
    </row>
    <row r="93" spans="1:37" ht="12" customHeight="1">
      <c r="A93" s="55" t="s">
        <v>101</v>
      </c>
      <c r="B93" s="56">
        <v>80.95791</v>
      </c>
      <c r="C93" s="58">
        <v>61.02123</v>
      </c>
      <c r="D93" s="58">
        <v>47.1</v>
      </c>
      <c r="E93" s="58">
        <v>50.79035</v>
      </c>
      <c r="F93" s="58">
        <v>86.93219</v>
      </c>
      <c r="G93" s="58">
        <v>96.56</v>
      </c>
      <c r="H93" s="58">
        <v>71.98</v>
      </c>
      <c r="I93" s="58">
        <v>81.7</v>
      </c>
      <c r="J93" s="57">
        <v>98.7</v>
      </c>
      <c r="K93" s="58"/>
      <c r="L93" s="58"/>
      <c r="M93" s="58"/>
      <c r="N93" s="58"/>
      <c r="O93" s="58"/>
      <c r="P93" s="58"/>
      <c r="Q93" s="58">
        <v>19.11992</v>
      </c>
      <c r="R93" s="58">
        <v>18.38289</v>
      </c>
      <c r="S93" s="57"/>
      <c r="T93" s="58">
        <v>129.81025</v>
      </c>
      <c r="U93" s="58">
        <v>136.58861</v>
      </c>
      <c r="V93" s="58">
        <v>97.47989</v>
      </c>
      <c r="W93" s="58">
        <v>226.0225</v>
      </c>
      <c r="X93" s="58">
        <v>266.95278</v>
      </c>
      <c r="Y93" s="58">
        <v>71.76188</v>
      </c>
      <c r="Z93" s="58">
        <v>34.588</v>
      </c>
      <c r="AA93" s="58">
        <v>96.987</v>
      </c>
      <c r="AB93" s="57">
        <v>59.94345</v>
      </c>
      <c r="AC93" s="36">
        <f t="shared" si="9"/>
        <v>210.76816</v>
      </c>
      <c r="AD93" s="36">
        <f t="shared" si="10"/>
        <v>197.60984</v>
      </c>
      <c r="AE93" s="36">
        <f t="shared" si="11"/>
        <v>144.57989</v>
      </c>
      <c r="AF93" s="36">
        <f t="shared" si="12"/>
        <v>276.81285</v>
      </c>
      <c r="AG93" s="36">
        <f t="shared" si="13"/>
        <v>353.88497</v>
      </c>
      <c r="AH93" s="36">
        <f t="shared" si="14"/>
        <v>168.32188000000002</v>
      </c>
      <c r="AI93" s="36">
        <f t="shared" si="15"/>
        <v>125.68791999999999</v>
      </c>
      <c r="AJ93" s="36">
        <f t="shared" si="16"/>
        <v>197.06989</v>
      </c>
      <c r="AK93" s="36">
        <f t="shared" si="16"/>
        <v>158.64345</v>
      </c>
    </row>
    <row r="94" spans="1:37" ht="12" customHeight="1">
      <c r="A94" s="55" t="s">
        <v>102</v>
      </c>
      <c r="B94" s="56">
        <v>62.59212</v>
      </c>
      <c r="C94" s="58">
        <v>69.57612</v>
      </c>
      <c r="D94" s="58">
        <v>84.76107</v>
      </c>
      <c r="E94" s="58">
        <v>88.932</v>
      </c>
      <c r="F94" s="58">
        <v>100.162</v>
      </c>
      <c r="G94" s="58">
        <v>99.54356</v>
      </c>
      <c r="H94" s="58">
        <v>107.44861</v>
      </c>
      <c r="I94" s="58">
        <v>154.2</v>
      </c>
      <c r="J94" s="57">
        <v>191.3</v>
      </c>
      <c r="K94" s="58"/>
      <c r="L94" s="58"/>
      <c r="M94" s="58"/>
      <c r="N94" s="58"/>
      <c r="O94" s="58"/>
      <c r="P94" s="58"/>
      <c r="Q94" s="58"/>
      <c r="R94" s="58"/>
      <c r="S94" s="57"/>
      <c r="T94" s="58"/>
      <c r="U94" s="58">
        <v>13</v>
      </c>
      <c r="V94" s="58">
        <v>10.5</v>
      </c>
      <c r="W94" s="58">
        <v>7.5</v>
      </c>
      <c r="X94" s="58">
        <v>83.5299</v>
      </c>
      <c r="Y94" s="58"/>
      <c r="Z94" s="58">
        <v>139.12178</v>
      </c>
      <c r="AA94" s="58">
        <v>137.11551</v>
      </c>
      <c r="AB94" s="57">
        <v>26.40151</v>
      </c>
      <c r="AC94" s="36">
        <f t="shared" si="9"/>
        <v>62.59212</v>
      </c>
      <c r="AD94" s="36">
        <f t="shared" si="10"/>
        <v>82.57612</v>
      </c>
      <c r="AE94" s="36">
        <f t="shared" si="11"/>
        <v>95.26107</v>
      </c>
      <c r="AF94" s="36">
        <f t="shared" si="12"/>
        <v>96.432</v>
      </c>
      <c r="AG94" s="36">
        <f t="shared" si="13"/>
        <v>183.6919</v>
      </c>
      <c r="AH94" s="36">
        <f t="shared" si="14"/>
        <v>99.54356</v>
      </c>
      <c r="AI94" s="36">
        <f t="shared" si="15"/>
        <v>246.57039</v>
      </c>
      <c r="AJ94" s="36">
        <f t="shared" si="16"/>
        <v>291.31551</v>
      </c>
      <c r="AK94" s="36">
        <f t="shared" si="16"/>
        <v>217.70151</v>
      </c>
    </row>
    <row r="95" spans="1:37" ht="12" customHeight="1">
      <c r="A95" s="55" t="s">
        <v>103</v>
      </c>
      <c r="B95" s="56">
        <v>204.04756</v>
      </c>
      <c r="C95" s="58">
        <v>206.34</v>
      </c>
      <c r="D95" s="58">
        <v>233.69912</v>
      </c>
      <c r="E95" s="58">
        <v>239.46</v>
      </c>
      <c r="F95" s="58">
        <v>289.51217</v>
      </c>
      <c r="G95" s="58">
        <v>285.09716</v>
      </c>
      <c r="H95" s="58">
        <v>335.45198</v>
      </c>
      <c r="I95" s="58">
        <v>400.72944</v>
      </c>
      <c r="J95" s="57">
        <v>386.394</v>
      </c>
      <c r="K95" s="58">
        <v>15.27564</v>
      </c>
      <c r="L95" s="58">
        <v>113.37897</v>
      </c>
      <c r="M95" s="58">
        <v>69.99851</v>
      </c>
      <c r="N95" s="58">
        <v>29.99703</v>
      </c>
      <c r="O95" s="58">
        <v>26.75951</v>
      </c>
      <c r="P95" s="58">
        <v>1.95214</v>
      </c>
      <c r="Q95" s="58"/>
      <c r="R95" s="58"/>
      <c r="S95" s="57"/>
      <c r="T95" s="58">
        <v>31.88465</v>
      </c>
      <c r="U95" s="58">
        <v>51.94513</v>
      </c>
      <c r="V95" s="58">
        <v>113.39743</v>
      </c>
      <c r="W95" s="58">
        <v>51.29335</v>
      </c>
      <c r="X95" s="58">
        <v>206.85819</v>
      </c>
      <c r="Y95" s="58">
        <v>119.14252</v>
      </c>
      <c r="Z95" s="58">
        <v>135.28173</v>
      </c>
      <c r="AA95" s="58">
        <v>113.56665</v>
      </c>
      <c r="AB95" s="57">
        <v>133.57426</v>
      </c>
      <c r="AC95" s="36">
        <f t="shared" si="9"/>
        <v>251.20785</v>
      </c>
      <c r="AD95" s="36">
        <f t="shared" si="10"/>
        <v>371.6641</v>
      </c>
      <c r="AE95" s="36">
        <f t="shared" si="11"/>
        <v>417.09506</v>
      </c>
      <c r="AF95" s="36">
        <f t="shared" si="12"/>
        <v>320.75038</v>
      </c>
      <c r="AG95" s="36">
        <f t="shared" si="13"/>
        <v>523.12987</v>
      </c>
      <c r="AH95" s="36">
        <f t="shared" si="14"/>
        <v>406.19181999999995</v>
      </c>
      <c r="AI95" s="36">
        <f t="shared" si="15"/>
        <v>470.73371</v>
      </c>
      <c r="AJ95" s="36">
        <f t="shared" si="16"/>
        <v>514.29609</v>
      </c>
      <c r="AK95" s="36">
        <f t="shared" si="16"/>
        <v>519.96826</v>
      </c>
    </row>
    <row r="96" spans="1:37" ht="12" customHeight="1">
      <c r="A96" s="55" t="s">
        <v>138</v>
      </c>
      <c r="B96" s="56"/>
      <c r="C96" s="58"/>
      <c r="D96" s="58"/>
      <c r="E96" s="58"/>
      <c r="F96" s="58"/>
      <c r="G96" s="58">
        <v>11</v>
      </c>
      <c r="H96" s="58">
        <v>24.2</v>
      </c>
      <c r="I96" s="58">
        <v>53.9</v>
      </c>
      <c r="J96" s="57">
        <v>79.2</v>
      </c>
      <c r="K96" s="58"/>
      <c r="L96" s="58"/>
      <c r="M96" s="58"/>
      <c r="N96" s="58"/>
      <c r="O96" s="58"/>
      <c r="P96" s="58"/>
      <c r="Q96" s="58">
        <v>19.30211</v>
      </c>
      <c r="R96" s="58">
        <v>2.39421</v>
      </c>
      <c r="S96" s="57"/>
      <c r="T96" s="58"/>
      <c r="U96" s="58"/>
      <c r="V96" s="58"/>
      <c r="W96" s="58"/>
      <c r="X96" s="58"/>
      <c r="Y96" s="58"/>
      <c r="Z96" s="58"/>
      <c r="AA96" s="58"/>
      <c r="AB96" s="57"/>
      <c r="AC96" s="36">
        <f t="shared" si="9"/>
        <v>0</v>
      </c>
      <c r="AD96" s="36">
        <f t="shared" si="10"/>
        <v>0</v>
      </c>
      <c r="AE96" s="36">
        <f t="shared" si="11"/>
        <v>0</v>
      </c>
      <c r="AF96" s="36">
        <f t="shared" si="12"/>
        <v>0</v>
      </c>
      <c r="AG96" s="36">
        <f t="shared" si="13"/>
        <v>0</v>
      </c>
      <c r="AH96" s="36">
        <f t="shared" si="14"/>
        <v>11</v>
      </c>
      <c r="AI96" s="36">
        <f t="shared" si="15"/>
        <v>43.50211</v>
      </c>
      <c r="AJ96" s="36">
        <f t="shared" si="16"/>
        <v>56.29421</v>
      </c>
      <c r="AK96" s="36">
        <f t="shared" si="16"/>
        <v>79.2</v>
      </c>
    </row>
    <row r="97" spans="1:37" ht="12" customHeight="1">
      <c r="A97" s="55" t="s">
        <v>159</v>
      </c>
      <c r="B97" s="56">
        <v>27.186</v>
      </c>
      <c r="C97" s="58">
        <v>45.182</v>
      </c>
      <c r="D97" s="58">
        <v>41.506</v>
      </c>
      <c r="E97" s="58">
        <v>51.163</v>
      </c>
      <c r="F97" s="58">
        <v>37.60967</v>
      </c>
      <c r="G97" s="58">
        <v>45.22612</v>
      </c>
      <c r="H97" s="58">
        <v>12.81039</v>
      </c>
      <c r="I97" s="58"/>
      <c r="J97" s="57"/>
      <c r="K97" s="58"/>
      <c r="L97" s="58"/>
      <c r="M97" s="58"/>
      <c r="N97" s="58"/>
      <c r="O97" s="58"/>
      <c r="P97" s="58"/>
      <c r="Q97" s="58"/>
      <c r="R97" s="58"/>
      <c r="S97" s="57"/>
      <c r="T97" s="58"/>
      <c r="U97" s="58"/>
      <c r="V97" s="58"/>
      <c r="W97" s="58"/>
      <c r="X97" s="58">
        <v>309.9583</v>
      </c>
      <c r="Y97" s="58"/>
      <c r="Z97" s="58">
        <v>40</v>
      </c>
      <c r="AA97" s="58"/>
      <c r="AB97" s="57"/>
      <c r="AC97" s="36">
        <f t="shared" si="9"/>
        <v>27.186</v>
      </c>
      <c r="AD97" s="36">
        <f t="shared" si="10"/>
        <v>45.182</v>
      </c>
      <c r="AE97" s="36">
        <f t="shared" si="11"/>
        <v>41.506</v>
      </c>
      <c r="AF97" s="36">
        <f t="shared" si="12"/>
        <v>51.163</v>
      </c>
      <c r="AG97" s="36">
        <f t="shared" si="13"/>
        <v>347.56797</v>
      </c>
      <c r="AH97" s="36">
        <f t="shared" si="14"/>
        <v>45.22612</v>
      </c>
      <c r="AI97" s="36">
        <f t="shared" si="15"/>
        <v>52.81039</v>
      </c>
      <c r="AJ97" s="36">
        <f t="shared" si="16"/>
        <v>0</v>
      </c>
      <c r="AK97" s="36">
        <f t="shared" si="16"/>
        <v>0</v>
      </c>
    </row>
    <row r="98" spans="1:37" ht="12" customHeight="1">
      <c r="A98" s="55" t="s">
        <v>160</v>
      </c>
      <c r="B98" s="56"/>
      <c r="C98" s="58"/>
      <c r="D98" s="58"/>
      <c r="E98" s="58"/>
      <c r="F98" s="58"/>
      <c r="G98" s="58"/>
      <c r="H98" s="58">
        <v>5.4</v>
      </c>
      <c r="I98" s="58">
        <v>12.8</v>
      </c>
      <c r="J98" s="57">
        <v>10.3</v>
      </c>
      <c r="K98" s="58"/>
      <c r="L98" s="58"/>
      <c r="M98" s="58"/>
      <c r="N98" s="58"/>
      <c r="O98" s="58"/>
      <c r="P98" s="58"/>
      <c r="Q98" s="58">
        <v>23.05162</v>
      </c>
      <c r="R98" s="58">
        <v>47.48025</v>
      </c>
      <c r="S98" s="57">
        <v>1.11463</v>
      </c>
      <c r="T98" s="58"/>
      <c r="U98" s="58"/>
      <c r="V98" s="58"/>
      <c r="W98" s="58"/>
      <c r="X98" s="58"/>
      <c r="Y98" s="58"/>
      <c r="Z98" s="58"/>
      <c r="AA98" s="58"/>
      <c r="AB98" s="57"/>
      <c r="AC98" s="36">
        <f t="shared" si="9"/>
        <v>0</v>
      </c>
      <c r="AD98" s="36">
        <f t="shared" si="10"/>
        <v>0</v>
      </c>
      <c r="AE98" s="36">
        <f t="shared" si="11"/>
        <v>0</v>
      </c>
      <c r="AF98" s="36">
        <f t="shared" si="12"/>
        <v>0</v>
      </c>
      <c r="AG98" s="36">
        <f t="shared" si="13"/>
        <v>0</v>
      </c>
      <c r="AH98" s="36">
        <f t="shared" si="14"/>
        <v>0</v>
      </c>
      <c r="AI98" s="36">
        <f t="shared" si="15"/>
        <v>28.45162</v>
      </c>
      <c r="AJ98" s="36">
        <f t="shared" si="16"/>
        <v>60.280249999999995</v>
      </c>
      <c r="AK98" s="36">
        <f t="shared" si="16"/>
        <v>11.41463</v>
      </c>
    </row>
    <row r="99" spans="1:37" ht="12" customHeight="1">
      <c r="A99" s="55" t="s">
        <v>176</v>
      </c>
      <c r="B99" s="56"/>
      <c r="C99" s="58"/>
      <c r="D99" s="58"/>
      <c r="E99" s="58"/>
      <c r="F99" s="58"/>
      <c r="G99" s="58"/>
      <c r="H99" s="58"/>
      <c r="I99" s="58">
        <v>11</v>
      </c>
      <c r="J99" s="57">
        <v>13.2</v>
      </c>
      <c r="K99" s="58"/>
      <c r="L99" s="58"/>
      <c r="M99" s="58"/>
      <c r="N99" s="58"/>
      <c r="O99" s="58"/>
      <c r="P99" s="58"/>
      <c r="Q99" s="58"/>
      <c r="R99" s="58"/>
      <c r="S99" s="57"/>
      <c r="T99" s="58"/>
      <c r="U99" s="58"/>
      <c r="V99" s="58"/>
      <c r="W99" s="58"/>
      <c r="X99" s="58"/>
      <c r="Y99" s="58"/>
      <c r="Z99" s="58"/>
      <c r="AA99" s="58"/>
      <c r="AB99" s="57"/>
      <c r="AC99" s="36">
        <f t="shared" si="9"/>
        <v>0</v>
      </c>
      <c r="AD99" s="36">
        <f t="shared" si="10"/>
        <v>0</v>
      </c>
      <c r="AE99" s="36">
        <f t="shared" si="11"/>
        <v>0</v>
      </c>
      <c r="AF99" s="36">
        <f t="shared" si="12"/>
        <v>0</v>
      </c>
      <c r="AG99" s="36">
        <f t="shared" si="13"/>
        <v>0</v>
      </c>
      <c r="AH99" s="36">
        <f t="shared" si="14"/>
        <v>0</v>
      </c>
      <c r="AI99" s="36">
        <f t="shared" si="15"/>
        <v>0</v>
      </c>
      <c r="AJ99" s="36">
        <f t="shared" si="16"/>
        <v>11</v>
      </c>
      <c r="AK99" s="36">
        <f t="shared" si="16"/>
        <v>13.2</v>
      </c>
    </row>
    <row r="100" spans="1:37" ht="12" customHeight="1">
      <c r="A100" s="55" t="s">
        <v>177</v>
      </c>
      <c r="B100" s="56"/>
      <c r="C100" s="58"/>
      <c r="D100" s="58"/>
      <c r="E100" s="58"/>
      <c r="F100" s="58"/>
      <c r="G100" s="58"/>
      <c r="H100" s="58"/>
      <c r="I100" s="58">
        <v>2</v>
      </c>
      <c r="J100" s="57">
        <v>2.8</v>
      </c>
      <c r="K100" s="58"/>
      <c r="L100" s="58"/>
      <c r="M100" s="58"/>
      <c r="N100" s="58"/>
      <c r="O100" s="58"/>
      <c r="P100" s="58"/>
      <c r="Q100" s="58"/>
      <c r="R100" s="58"/>
      <c r="S100" s="57"/>
      <c r="T100" s="58"/>
      <c r="U100" s="58"/>
      <c r="V100" s="58"/>
      <c r="W100" s="58"/>
      <c r="X100" s="58"/>
      <c r="Y100" s="58"/>
      <c r="Z100" s="58"/>
      <c r="AA100" s="58"/>
      <c r="AB100" s="57"/>
      <c r="AC100" s="36">
        <f t="shared" si="9"/>
        <v>0</v>
      </c>
      <c r="AD100" s="36">
        <f t="shared" si="10"/>
        <v>0</v>
      </c>
      <c r="AE100" s="36">
        <f t="shared" si="11"/>
        <v>0</v>
      </c>
      <c r="AF100" s="36">
        <f t="shared" si="12"/>
        <v>0</v>
      </c>
      <c r="AG100" s="36">
        <f t="shared" si="13"/>
        <v>0</v>
      </c>
      <c r="AH100" s="36">
        <f t="shared" si="14"/>
        <v>0</v>
      </c>
      <c r="AI100" s="36">
        <f t="shared" si="15"/>
        <v>0</v>
      </c>
      <c r="AJ100" s="36">
        <f t="shared" si="16"/>
        <v>2</v>
      </c>
      <c r="AK100" s="36">
        <f t="shared" si="16"/>
        <v>2.8</v>
      </c>
    </row>
    <row r="101" spans="1:37" ht="12" customHeight="1">
      <c r="A101" s="55" t="s">
        <v>139</v>
      </c>
      <c r="B101" s="56"/>
      <c r="C101" s="58"/>
      <c r="D101" s="58"/>
      <c r="E101" s="58"/>
      <c r="F101" s="58"/>
      <c r="G101" s="58">
        <v>11</v>
      </c>
      <c r="H101" s="58">
        <v>16.4</v>
      </c>
      <c r="I101" s="58">
        <v>33</v>
      </c>
      <c r="J101" s="57">
        <v>15.4</v>
      </c>
      <c r="K101" s="58"/>
      <c r="L101" s="58"/>
      <c r="M101" s="58"/>
      <c r="N101" s="58"/>
      <c r="O101" s="58"/>
      <c r="P101" s="58"/>
      <c r="Q101" s="58"/>
      <c r="R101" s="58"/>
      <c r="S101" s="57"/>
      <c r="T101" s="58"/>
      <c r="U101" s="58"/>
      <c r="V101" s="58"/>
      <c r="W101" s="58"/>
      <c r="X101" s="58"/>
      <c r="Y101" s="58"/>
      <c r="Z101" s="58"/>
      <c r="AA101" s="58"/>
      <c r="AB101" s="57">
        <v>50</v>
      </c>
      <c r="AC101" s="36">
        <f t="shared" si="9"/>
        <v>0</v>
      </c>
      <c r="AD101" s="36">
        <f t="shared" si="10"/>
        <v>0</v>
      </c>
      <c r="AE101" s="36">
        <f t="shared" si="11"/>
        <v>0</v>
      </c>
      <c r="AF101" s="36">
        <f t="shared" si="12"/>
        <v>0</v>
      </c>
      <c r="AG101" s="36">
        <f t="shared" si="13"/>
        <v>0</v>
      </c>
      <c r="AH101" s="36">
        <f t="shared" si="14"/>
        <v>11</v>
      </c>
      <c r="AI101" s="36">
        <f t="shared" si="15"/>
        <v>16.4</v>
      </c>
      <c r="AJ101" s="36">
        <f t="shared" si="16"/>
        <v>33</v>
      </c>
      <c r="AK101" s="36">
        <f t="shared" si="16"/>
        <v>65.4</v>
      </c>
    </row>
    <row r="102" spans="1:37" ht="12" customHeight="1">
      <c r="A102" s="55" t="s">
        <v>127</v>
      </c>
      <c r="B102" s="56"/>
      <c r="C102" s="58"/>
      <c r="D102" s="58"/>
      <c r="E102" s="58"/>
      <c r="F102" s="58">
        <v>0.2</v>
      </c>
      <c r="G102" s="58">
        <v>6.72</v>
      </c>
      <c r="H102" s="58">
        <v>7.88</v>
      </c>
      <c r="I102" s="58"/>
      <c r="J102" s="57">
        <v>5</v>
      </c>
      <c r="K102" s="58"/>
      <c r="L102" s="58"/>
      <c r="M102" s="58"/>
      <c r="N102" s="58"/>
      <c r="O102" s="58"/>
      <c r="P102" s="58"/>
      <c r="Q102" s="58"/>
      <c r="R102" s="58"/>
      <c r="S102" s="57"/>
      <c r="T102" s="58"/>
      <c r="U102" s="58"/>
      <c r="V102" s="58"/>
      <c r="W102" s="58"/>
      <c r="X102" s="58"/>
      <c r="Y102" s="58"/>
      <c r="Z102" s="58"/>
      <c r="AA102" s="58"/>
      <c r="AB102" s="57"/>
      <c r="AC102" s="36">
        <f t="shared" si="9"/>
        <v>0</v>
      </c>
      <c r="AD102" s="36">
        <f t="shared" si="10"/>
        <v>0</v>
      </c>
      <c r="AE102" s="36">
        <f t="shared" si="11"/>
        <v>0</v>
      </c>
      <c r="AF102" s="36">
        <f t="shared" si="12"/>
        <v>0</v>
      </c>
      <c r="AG102" s="36">
        <f t="shared" si="13"/>
        <v>0.2</v>
      </c>
      <c r="AH102" s="36">
        <f t="shared" si="14"/>
        <v>6.72</v>
      </c>
      <c r="AI102" s="36">
        <f t="shared" si="15"/>
        <v>7.88</v>
      </c>
      <c r="AJ102" s="36">
        <f t="shared" si="16"/>
        <v>0</v>
      </c>
      <c r="AK102" s="36">
        <f t="shared" si="16"/>
        <v>5</v>
      </c>
    </row>
    <row r="103" spans="1:37" ht="12" customHeight="1">
      <c r="A103" s="55" t="s">
        <v>119</v>
      </c>
      <c r="B103" s="56"/>
      <c r="C103" s="58"/>
      <c r="D103" s="58"/>
      <c r="E103" s="58"/>
      <c r="F103" s="58"/>
      <c r="G103" s="58">
        <v>1.8</v>
      </c>
      <c r="H103" s="58">
        <v>4.56</v>
      </c>
      <c r="I103" s="58">
        <v>6.8</v>
      </c>
      <c r="J103" s="57">
        <v>6.8</v>
      </c>
      <c r="K103" s="58"/>
      <c r="L103" s="58"/>
      <c r="M103" s="58"/>
      <c r="N103" s="58"/>
      <c r="O103" s="58"/>
      <c r="P103" s="58"/>
      <c r="Q103" s="58"/>
      <c r="R103" s="58"/>
      <c r="S103" s="57"/>
      <c r="T103" s="58"/>
      <c r="U103" s="58"/>
      <c r="V103" s="58"/>
      <c r="W103" s="58">
        <v>2.3015</v>
      </c>
      <c r="X103" s="58">
        <v>11.6985</v>
      </c>
      <c r="Y103" s="58"/>
      <c r="Z103" s="58">
        <v>4.6107</v>
      </c>
      <c r="AA103" s="58">
        <v>22.95806</v>
      </c>
      <c r="AB103" s="57">
        <v>6.56876</v>
      </c>
      <c r="AC103" s="36">
        <f t="shared" si="9"/>
        <v>0</v>
      </c>
      <c r="AD103" s="36">
        <f t="shared" si="10"/>
        <v>0</v>
      </c>
      <c r="AE103" s="36">
        <f t="shared" si="11"/>
        <v>0</v>
      </c>
      <c r="AF103" s="36">
        <f t="shared" si="12"/>
        <v>2.3015</v>
      </c>
      <c r="AG103" s="36">
        <f t="shared" si="13"/>
        <v>11.6985</v>
      </c>
      <c r="AH103" s="36">
        <f t="shared" si="14"/>
        <v>1.8</v>
      </c>
      <c r="AI103" s="36">
        <f t="shared" si="15"/>
        <v>9.1707</v>
      </c>
      <c r="AJ103" s="36">
        <f t="shared" si="16"/>
        <v>29.75806</v>
      </c>
      <c r="AK103" s="36">
        <f t="shared" si="16"/>
        <v>13.36876</v>
      </c>
    </row>
    <row r="104" spans="1:37" ht="12" customHeight="1">
      <c r="A104" s="55" t="s">
        <v>104</v>
      </c>
      <c r="B104" s="56">
        <v>222.12484</v>
      </c>
      <c r="C104" s="58">
        <v>187.396</v>
      </c>
      <c r="D104" s="58">
        <v>182.50105</v>
      </c>
      <c r="E104" s="58">
        <v>250.0841</v>
      </c>
      <c r="F104" s="58">
        <v>295.14802</v>
      </c>
      <c r="G104" s="58">
        <v>328.876</v>
      </c>
      <c r="H104" s="58">
        <v>325.452</v>
      </c>
      <c r="I104" s="58">
        <v>322.458</v>
      </c>
      <c r="J104" s="57">
        <v>393.802</v>
      </c>
      <c r="K104" s="58"/>
      <c r="L104" s="58"/>
      <c r="M104" s="58"/>
      <c r="N104" s="58"/>
      <c r="O104" s="58"/>
      <c r="P104" s="58"/>
      <c r="Q104" s="58"/>
      <c r="R104" s="58"/>
      <c r="S104" s="57">
        <v>79.7197</v>
      </c>
      <c r="T104" s="58">
        <v>14</v>
      </c>
      <c r="U104" s="58">
        <v>106.88298</v>
      </c>
      <c r="V104" s="58">
        <v>69.31598</v>
      </c>
      <c r="W104" s="58">
        <v>27.06</v>
      </c>
      <c r="X104" s="58">
        <v>107.60754</v>
      </c>
      <c r="Y104" s="58">
        <v>98.40642</v>
      </c>
      <c r="Z104" s="58">
        <v>111.98185</v>
      </c>
      <c r="AA104" s="58">
        <v>82.396</v>
      </c>
      <c r="AB104" s="57">
        <v>43.80814</v>
      </c>
      <c r="AC104" s="36">
        <f aca="true" t="shared" si="17" ref="AC104:AK106">SUM(B104+K104+T104)</f>
        <v>236.12484</v>
      </c>
      <c r="AD104" s="36">
        <f t="shared" si="17"/>
        <v>294.27898</v>
      </c>
      <c r="AE104" s="36">
        <f t="shared" si="17"/>
        <v>251.81703</v>
      </c>
      <c r="AF104" s="36">
        <f t="shared" si="17"/>
        <v>277.1441</v>
      </c>
      <c r="AG104" s="36">
        <f t="shared" si="17"/>
        <v>402.75555999999995</v>
      </c>
      <c r="AH104" s="36">
        <f t="shared" si="17"/>
        <v>427.28242</v>
      </c>
      <c r="AI104" s="36">
        <f t="shared" si="17"/>
        <v>437.43385</v>
      </c>
      <c r="AJ104" s="36">
        <f t="shared" si="17"/>
        <v>404.85400000000004</v>
      </c>
      <c r="AK104" s="36">
        <f t="shared" si="17"/>
        <v>517.32984</v>
      </c>
    </row>
    <row r="105" spans="1:37" ht="12" customHeight="1">
      <c r="A105" s="55" t="s">
        <v>105</v>
      </c>
      <c r="B105" s="56">
        <v>156.564</v>
      </c>
      <c r="C105" s="58">
        <v>146.55462</v>
      </c>
      <c r="D105" s="58">
        <v>287.0222</v>
      </c>
      <c r="E105" s="58">
        <v>552.94342</v>
      </c>
      <c r="F105" s="58">
        <v>684.269</v>
      </c>
      <c r="G105" s="58">
        <v>829.63868</v>
      </c>
      <c r="H105" s="58">
        <v>653.50068</v>
      </c>
      <c r="I105" s="58">
        <v>718.114</v>
      </c>
      <c r="J105" s="57">
        <v>760.528</v>
      </c>
      <c r="K105" s="58"/>
      <c r="L105" s="58"/>
      <c r="M105" s="58"/>
      <c r="N105" s="58"/>
      <c r="O105" s="58"/>
      <c r="P105" s="58"/>
      <c r="Q105" s="58"/>
      <c r="R105" s="58"/>
      <c r="S105" s="57"/>
      <c r="T105" s="58">
        <v>125.19418</v>
      </c>
      <c r="U105" s="58">
        <v>499.8162</v>
      </c>
      <c r="V105" s="58">
        <v>335.42086</v>
      </c>
      <c r="W105" s="58">
        <v>143.25629</v>
      </c>
      <c r="X105" s="58">
        <v>475.1854</v>
      </c>
      <c r="Y105" s="58">
        <v>651.88971</v>
      </c>
      <c r="Z105" s="58">
        <v>684.70398</v>
      </c>
      <c r="AA105" s="58">
        <v>231.44433</v>
      </c>
      <c r="AB105" s="57">
        <v>115.77646</v>
      </c>
      <c r="AC105" s="36">
        <f t="shared" si="17"/>
        <v>281.75818</v>
      </c>
      <c r="AD105" s="36">
        <f t="shared" si="17"/>
        <v>646.37082</v>
      </c>
      <c r="AE105" s="36">
        <f t="shared" si="17"/>
        <v>622.4430600000001</v>
      </c>
      <c r="AF105" s="36">
        <f t="shared" si="17"/>
        <v>696.19971</v>
      </c>
      <c r="AG105" s="36">
        <f t="shared" si="17"/>
        <v>1159.4544</v>
      </c>
      <c r="AH105" s="36">
        <f t="shared" si="17"/>
        <v>1481.52839</v>
      </c>
      <c r="AI105" s="36">
        <f t="shared" si="17"/>
        <v>1338.2046599999999</v>
      </c>
      <c r="AJ105" s="36">
        <f t="shared" si="17"/>
        <v>949.5583300000001</v>
      </c>
      <c r="AK105" s="36">
        <f t="shared" si="17"/>
        <v>876.3044600000001</v>
      </c>
    </row>
    <row r="106" spans="1:37" ht="12" customHeight="1">
      <c r="A106" s="55" t="s">
        <v>144</v>
      </c>
      <c r="B106" s="56">
        <v>10.19418</v>
      </c>
      <c r="C106" s="58">
        <v>103.03714</v>
      </c>
      <c r="D106" s="58">
        <v>97.08697</v>
      </c>
      <c r="E106" s="58">
        <v>33.6</v>
      </c>
      <c r="F106" s="58">
        <v>34.8</v>
      </c>
      <c r="G106" s="58">
        <v>26.4</v>
      </c>
      <c r="H106" s="58">
        <v>25.2</v>
      </c>
      <c r="I106" s="58">
        <v>7.35</v>
      </c>
      <c r="J106" s="57">
        <v>16.5</v>
      </c>
      <c r="K106" s="58">
        <v>13.24932</v>
      </c>
      <c r="L106" s="58"/>
      <c r="M106" s="58"/>
      <c r="N106" s="58"/>
      <c r="O106" s="58"/>
      <c r="P106" s="58"/>
      <c r="Q106" s="58"/>
      <c r="R106" s="58"/>
      <c r="S106" s="57"/>
      <c r="T106" s="58"/>
      <c r="U106" s="58"/>
      <c r="V106" s="58"/>
      <c r="W106" s="58">
        <v>5.25838</v>
      </c>
      <c r="X106" s="58"/>
      <c r="Y106" s="58"/>
      <c r="Z106" s="58"/>
      <c r="AA106" s="58">
        <v>84.51</v>
      </c>
      <c r="AB106" s="57">
        <v>5</v>
      </c>
      <c r="AC106" s="36">
        <f t="shared" si="17"/>
        <v>23.4435</v>
      </c>
      <c r="AD106" s="36">
        <f t="shared" si="17"/>
        <v>103.03714</v>
      </c>
      <c r="AE106" s="36">
        <f t="shared" si="17"/>
        <v>97.08697</v>
      </c>
      <c r="AF106" s="36">
        <f t="shared" si="17"/>
        <v>38.858380000000004</v>
      </c>
      <c r="AG106" s="36">
        <f t="shared" si="17"/>
        <v>34.8</v>
      </c>
      <c r="AH106" s="36">
        <f t="shared" si="17"/>
        <v>26.4</v>
      </c>
      <c r="AI106" s="36">
        <f t="shared" si="17"/>
        <v>25.2</v>
      </c>
      <c r="AJ106" s="36">
        <f t="shared" si="17"/>
        <v>91.86</v>
      </c>
      <c r="AK106" s="36">
        <f t="shared" si="17"/>
        <v>21.5</v>
      </c>
    </row>
    <row r="107" spans="1:37" s="4" customFormat="1" ht="13.5" thickBot="1">
      <c r="A107" s="13" t="s">
        <v>4</v>
      </c>
      <c r="B107" s="17">
        <f>+SUM(B5:B106)</f>
        <v>12047.309350000001</v>
      </c>
      <c r="C107" s="17">
        <f>+SUM(C5:C106)</f>
        <v>12866.104700000002</v>
      </c>
      <c r="D107" s="17">
        <f>+SUM(D5:D106)</f>
        <v>14598.063300000002</v>
      </c>
      <c r="E107" s="17">
        <f>+SUM(E5:E106)</f>
        <v>16790.343429999997</v>
      </c>
      <c r="F107" s="17">
        <f>+SUM(F5:F106)</f>
        <v>19643.866060000004</v>
      </c>
      <c r="G107" s="17">
        <f aca="true" t="shared" si="18" ref="G107:AJ107">+SUM(G5:G106)</f>
        <v>23122.101250000003</v>
      </c>
      <c r="H107" s="17">
        <f t="shared" si="18"/>
        <v>22622.668200000015</v>
      </c>
      <c r="I107" s="17">
        <f t="shared" si="18"/>
        <v>24451.10896</v>
      </c>
      <c r="J107" s="18">
        <f t="shared" si="18"/>
        <v>28761.889989999996</v>
      </c>
      <c r="K107" s="17">
        <f t="shared" si="18"/>
        <v>646.4780499999999</v>
      </c>
      <c r="L107" s="17">
        <f t="shared" si="18"/>
        <v>803.74811</v>
      </c>
      <c r="M107" s="17">
        <f t="shared" si="18"/>
        <v>109.85976</v>
      </c>
      <c r="N107" s="17">
        <f t="shared" si="18"/>
        <v>29.99703</v>
      </c>
      <c r="O107" s="17">
        <f t="shared" si="18"/>
        <v>26.75951</v>
      </c>
      <c r="P107" s="17">
        <f t="shared" si="18"/>
        <v>1.95214</v>
      </c>
      <c r="Q107" s="17">
        <f t="shared" si="18"/>
        <v>3177.7850099999996</v>
      </c>
      <c r="R107" s="17">
        <f t="shared" si="18"/>
        <v>5421.46166</v>
      </c>
      <c r="S107" s="18">
        <f t="shared" si="18"/>
        <v>10671.74868</v>
      </c>
      <c r="T107" s="17">
        <f t="shared" si="18"/>
        <v>3308.5760200000004</v>
      </c>
      <c r="U107" s="17">
        <f t="shared" si="18"/>
        <v>13922.70447</v>
      </c>
      <c r="V107" s="17">
        <f t="shared" si="18"/>
        <v>9112.676850000002</v>
      </c>
      <c r="W107" s="17">
        <f t="shared" si="18"/>
        <v>7856.912</v>
      </c>
      <c r="X107" s="17">
        <f t="shared" si="18"/>
        <v>10113.55629</v>
      </c>
      <c r="Y107" s="17">
        <f t="shared" si="18"/>
        <v>5639.249310000001</v>
      </c>
      <c r="Z107" s="17">
        <f t="shared" si="18"/>
        <v>10710.54629</v>
      </c>
      <c r="AA107" s="17">
        <f t="shared" si="18"/>
        <v>8510.2281</v>
      </c>
      <c r="AB107" s="18">
        <f t="shared" si="18"/>
        <v>12508.548079999997</v>
      </c>
      <c r="AC107" s="17">
        <f t="shared" si="18"/>
        <v>16002.363420000001</v>
      </c>
      <c r="AD107" s="17">
        <f t="shared" si="18"/>
        <v>27592.55728</v>
      </c>
      <c r="AE107" s="17">
        <f t="shared" si="18"/>
        <v>23820.599910000004</v>
      </c>
      <c r="AF107" s="17">
        <f t="shared" si="18"/>
        <v>24677.25246</v>
      </c>
      <c r="AG107" s="17">
        <f t="shared" si="18"/>
        <v>29784.18186</v>
      </c>
      <c r="AH107" s="17">
        <f t="shared" si="18"/>
        <v>28763.3027</v>
      </c>
      <c r="AI107" s="17">
        <f t="shared" si="18"/>
        <v>36510.999500000005</v>
      </c>
      <c r="AJ107" s="17">
        <f t="shared" si="18"/>
        <v>38382.79872000001</v>
      </c>
      <c r="AK107" s="17">
        <f>+SUM(AK5:AK106)</f>
        <v>51942.18674999997</v>
      </c>
    </row>
    <row r="108" spans="1:19" ht="12.75">
      <c r="A108" s="9" t="s">
        <v>3</v>
      </c>
      <c r="K108" s="5"/>
      <c r="L108" s="5"/>
      <c r="M108" s="5"/>
      <c r="N108" s="5"/>
      <c r="O108" s="5"/>
      <c r="P108" s="5"/>
      <c r="Q108" s="5"/>
      <c r="R108" s="5"/>
      <c r="S108" s="5"/>
    </row>
    <row r="109" spans="1:19" ht="10.5" customHeight="1">
      <c r="A109" s="9" t="s">
        <v>6</v>
      </c>
      <c r="K109" s="5"/>
      <c r="L109" s="5"/>
      <c r="M109" s="5"/>
      <c r="N109" s="5"/>
      <c r="O109" s="5"/>
      <c r="P109" s="5"/>
      <c r="Q109" s="5"/>
      <c r="R109" s="5"/>
      <c r="S109" s="5"/>
    </row>
    <row r="110" spans="1:19" ht="10.5" customHeight="1">
      <c r="A110" s="9" t="s">
        <v>11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</row>
    <row r="111" spans="1:19" ht="10.5" customHeight="1">
      <c r="A111" s="9" t="s">
        <v>135</v>
      </c>
      <c r="K111" s="5"/>
      <c r="L111" s="5"/>
      <c r="M111" s="5"/>
      <c r="N111" s="5"/>
      <c r="O111" s="5"/>
      <c r="P111" s="5"/>
      <c r="Q111" s="5"/>
      <c r="R111" s="5"/>
      <c r="S111" s="5"/>
    </row>
    <row r="112" spans="2:30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22"/>
      <c r="AD112" s="22"/>
    </row>
    <row r="113" spans="2:30" ht="12.75">
      <c r="B113" s="6"/>
      <c r="C113" s="6"/>
      <c r="D113" s="6"/>
      <c r="E113" s="6"/>
      <c r="F113" s="6"/>
      <c r="G113" s="6"/>
      <c r="H113" s="6"/>
      <c r="I113" s="6"/>
      <c r="J113" s="6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2:30" ht="12.75">
      <c r="B114" s="6"/>
      <c r="C114" s="6"/>
      <c r="D114" s="6"/>
      <c r="E114" s="6"/>
      <c r="F114" s="6"/>
      <c r="G114" s="6"/>
      <c r="H114" s="6"/>
      <c r="I114" s="6"/>
      <c r="J114" s="6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2:30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6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6"/>
      <c r="AD116" s="6"/>
      <c r="AE116" s="6"/>
      <c r="AF116" s="6"/>
      <c r="AG116" s="6"/>
    </row>
    <row r="117" spans="2:30" ht="12.75">
      <c r="B117" s="14"/>
      <c r="C117" s="14"/>
      <c r="D117" s="14"/>
      <c r="E117" s="14"/>
      <c r="F117" s="14"/>
      <c r="G117" s="14"/>
      <c r="H117" s="14"/>
      <c r="I117" s="14"/>
      <c r="J117" s="14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</row>
    <row r="118" spans="2:30" ht="12.75">
      <c r="B118" s="6"/>
      <c r="C118" s="6"/>
      <c r="D118" s="6"/>
      <c r="E118" s="6"/>
      <c r="F118" s="6"/>
      <c r="G118" s="6"/>
      <c r="H118" s="6"/>
      <c r="I118" s="6"/>
      <c r="J118" s="6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2:30" ht="12.75">
      <c r="B119" s="6"/>
      <c r="C119" s="6"/>
      <c r="D119" s="6"/>
      <c r="E119" s="6"/>
      <c r="F119" s="6"/>
      <c r="G119" s="6"/>
      <c r="H119" s="6"/>
      <c r="I119" s="6"/>
      <c r="J119" s="6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2:30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spans="2:30" ht="12.75">
      <c r="B121" s="6"/>
      <c r="C121" s="6"/>
      <c r="D121" s="6"/>
      <c r="E121" s="6"/>
      <c r="F121" s="6"/>
      <c r="G121" s="6"/>
      <c r="H121" s="6"/>
      <c r="I121" s="6"/>
      <c r="J121" s="6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</sheetData>
  <sheetProtection/>
  <mergeCells count="5">
    <mergeCell ref="A3:A4"/>
    <mergeCell ref="T3:Z3"/>
    <mergeCell ref="B3:I3"/>
    <mergeCell ref="K3:R3"/>
    <mergeCell ref="AD3:AI3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65" r:id="rId1"/>
  <ignoredErrors>
    <ignoredError sqref="AC107 B107:I107 J107:AB10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K59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45.57421875" style="0" customWidth="1"/>
    <col min="2" max="5" width="5.7109375" style="0" bestFit="1" customWidth="1"/>
    <col min="6" max="10" width="5.7109375" style="0" customWidth="1"/>
    <col min="11" max="12" width="4.421875" style="0" bestFit="1" customWidth="1"/>
    <col min="13" max="16" width="4.421875" style="0" customWidth="1"/>
    <col min="17" max="17" width="4.8515625" style="0" bestFit="1" customWidth="1"/>
    <col min="18" max="18" width="4.8515625" style="0" customWidth="1"/>
    <col min="19" max="19" width="5.7109375" style="0" bestFit="1" customWidth="1"/>
    <col min="20" max="20" width="4.8515625" style="0" bestFit="1" customWidth="1"/>
    <col min="21" max="21" width="5.7109375" style="0" bestFit="1" customWidth="1"/>
    <col min="22" max="23" width="4.8515625" style="0" bestFit="1" customWidth="1"/>
    <col min="24" max="24" width="5.7109375" style="0" bestFit="1" customWidth="1"/>
    <col min="25" max="25" width="4.8515625" style="0" bestFit="1" customWidth="1"/>
    <col min="26" max="26" width="5.7109375" style="0" bestFit="1" customWidth="1"/>
    <col min="27" max="27" width="4.8515625" style="0" bestFit="1" customWidth="1"/>
    <col min="28" max="28" width="5.7109375" style="0" customWidth="1"/>
    <col min="29" max="36" width="5.7109375" style="0" bestFit="1" customWidth="1"/>
    <col min="37" max="37" width="5.421875" style="0" customWidth="1"/>
  </cols>
  <sheetData>
    <row r="1" spans="1:33" ht="12.75">
      <c r="A1" s="12" t="s">
        <v>185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G1" s="3"/>
    </row>
    <row r="2" spans="1:37" ht="13.5" thickBot="1">
      <c r="A2" s="33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43"/>
      <c r="AE2" s="43"/>
      <c r="AF2" s="43"/>
      <c r="AG2" s="43"/>
      <c r="AH2" s="43"/>
      <c r="AI2" s="43"/>
      <c r="AJ2" s="43"/>
      <c r="AK2" s="43" t="s">
        <v>8</v>
      </c>
    </row>
    <row r="3" spans="1:35" ht="12.75">
      <c r="A3" s="69" t="s">
        <v>12</v>
      </c>
      <c r="B3" s="72" t="s">
        <v>124</v>
      </c>
      <c r="C3" s="71"/>
      <c r="D3" s="71"/>
      <c r="E3" s="71"/>
      <c r="F3" s="71"/>
      <c r="G3" s="71"/>
      <c r="H3" s="71"/>
      <c r="I3" s="71"/>
      <c r="J3" s="48"/>
      <c r="K3" s="71" t="s">
        <v>125</v>
      </c>
      <c r="L3" s="71"/>
      <c r="M3" s="71"/>
      <c r="N3" s="71"/>
      <c r="O3" s="71"/>
      <c r="P3" s="71"/>
      <c r="Q3" s="71"/>
      <c r="R3" s="71"/>
      <c r="S3" s="48"/>
      <c r="T3" s="71" t="s">
        <v>0</v>
      </c>
      <c r="U3" s="71"/>
      <c r="V3" s="71"/>
      <c r="W3" s="71"/>
      <c r="X3" s="71"/>
      <c r="Y3" s="71"/>
      <c r="Z3" s="71"/>
      <c r="AA3" s="47"/>
      <c r="AB3" s="48"/>
      <c r="AC3" s="47"/>
      <c r="AD3" s="71" t="s">
        <v>4</v>
      </c>
      <c r="AE3" s="71"/>
      <c r="AF3" s="71"/>
      <c r="AG3" s="71"/>
      <c r="AH3" s="71"/>
      <c r="AI3" s="71"/>
    </row>
    <row r="4" spans="1:37" ht="12.75">
      <c r="A4" s="70"/>
      <c r="B4" s="42">
        <v>2006</v>
      </c>
      <c r="C4" s="16">
        <v>2007</v>
      </c>
      <c r="D4" s="16">
        <v>2008</v>
      </c>
      <c r="E4" s="16">
        <v>2009</v>
      </c>
      <c r="F4" s="16">
        <v>2010</v>
      </c>
      <c r="G4" s="41">
        <v>2011</v>
      </c>
      <c r="H4" s="49">
        <v>2012</v>
      </c>
      <c r="I4" s="49">
        <v>2013</v>
      </c>
      <c r="J4" s="50">
        <v>2014</v>
      </c>
      <c r="K4" s="42">
        <v>2006</v>
      </c>
      <c r="L4" s="16">
        <v>2007</v>
      </c>
      <c r="M4" s="16">
        <v>2008</v>
      </c>
      <c r="N4" s="16">
        <v>2009</v>
      </c>
      <c r="O4" s="16">
        <v>2010</v>
      </c>
      <c r="P4" s="41">
        <v>2011</v>
      </c>
      <c r="Q4" s="49">
        <v>2012</v>
      </c>
      <c r="R4" s="49">
        <v>2013</v>
      </c>
      <c r="S4" s="50">
        <v>2014</v>
      </c>
      <c r="T4" s="42">
        <v>2006</v>
      </c>
      <c r="U4" s="16">
        <v>2007</v>
      </c>
      <c r="V4" s="16">
        <v>2008</v>
      </c>
      <c r="W4" s="16">
        <v>2009</v>
      </c>
      <c r="X4" s="16">
        <v>2010</v>
      </c>
      <c r="Y4" s="41">
        <v>2011</v>
      </c>
      <c r="Z4" s="49">
        <v>2012</v>
      </c>
      <c r="AA4" s="49">
        <v>2013</v>
      </c>
      <c r="AB4" s="50">
        <v>2014</v>
      </c>
      <c r="AC4" s="49">
        <v>2006</v>
      </c>
      <c r="AD4" s="42">
        <v>2007</v>
      </c>
      <c r="AE4" s="16">
        <v>2008</v>
      </c>
      <c r="AF4" s="41">
        <v>2009</v>
      </c>
      <c r="AG4" s="41">
        <v>2010</v>
      </c>
      <c r="AH4" s="41">
        <v>2011</v>
      </c>
      <c r="AI4" s="41">
        <v>2012</v>
      </c>
      <c r="AJ4" s="41">
        <v>2013</v>
      </c>
      <c r="AK4" s="41">
        <v>2014</v>
      </c>
    </row>
    <row r="5" spans="1:37" ht="12.75">
      <c r="A5" s="55" t="s">
        <v>216</v>
      </c>
      <c r="B5" s="56">
        <v>6454.62314</v>
      </c>
      <c r="C5" s="58">
        <v>6787.72562</v>
      </c>
      <c r="D5" s="58">
        <v>7870.0208</v>
      </c>
      <c r="E5" s="58">
        <v>9279.56197</v>
      </c>
      <c r="F5" s="58">
        <v>11403.19036</v>
      </c>
      <c r="G5" s="58">
        <v>13613.84744</v>
      </c>
      <c r="H5" s="58">
        <v>13423.61923</v>
      </c>
      <c r="I5" s="58">
        <v>14214.4548</v>
      </c>
      <c r="J5" s="57">
        <v>16046.13904</v>
      </c>
      <c r="K5" s="58">
        <v>346.47004</v>
      </c>
      <c r="L5" s="58">
        <v>665.44211</v>
      </c>
      <c r="M5" s="58">
        <v>85.00434</v>
      </c>
      <c r="N5" s="58">
        <v>29.99703</v>
      </c>
      <c r="O5" s="58">
        <v>26.75951</v>
      </c>
      <c r="P5" s="58">
        <v>1.95214</v>
      </c>
      <c r="Q5" s="58">
        <v>1059.6975</v>
      </c>
      <c r="R5" s="58">
        <v>1878.64281</v>
      </c>
      <c r="S5" s="57">
        <v>4391.49149</v>
      </c>
      <c r="T5" s="58">
        <v>1259.93151</v>
      </c>
      <c r="U5" s="58">
        <v>6663.32168</v>
      </c>
      <c r="V5" s="58">
        <v>3875.25235</v>
      </c>
      <c r="W5" s="58">
        <v>3854.81653</v>
      </c>
      <c r="X5" s="58">
        <v>4955.4555</v>
      </c>
      <c r="Y5" s="58">
        <v>3067.36581</v>
      </c>
      <c r="Z5" s="58">
        <v>5511.73663</v>
      </c>
      <c r="AA5" s="58">
        <v>5249.32481</v>
      </c>
      <c r="AB5" s="63">
        <v>6299.09813</v>
      </c>
      <c r="AC5" s="37">
        <f>SUM(B5+K5+T5)</f>
        <v>8061.02469</v>
      </c>
      <c r="AD5" s="37">
        <f>SUM(C5+L5+U5)</f>
        <v>14116.48941</v>
      </c>
      <c r="AE5" s="37">
        <f>SUM(D5+M5+V5)</f>
        <v>11830.27749</v>
      </c>
      <c r="AF5" s="37">
        <f>SUM(E5+N5+W5)</f>
        <v>13164.375530000001</v>
      </c>
      <c r="AG5" s="37">
        <f>SUM(F5+O5+X5)</f>
        <v>16385.40537</v>
      </c>
      <c r="AH5" s="37">
        <f>SUM(G5+P5+Y5)</f>
        <v>16683.16539</v>
      </c>
      <c r="AI5" s="37">
        <f>SUM(H5+Q5+Z5)</f>
        <v>19995.05336</v>
      </c>
      <c r="AJ5" s="37">
        <f>SUM(I5+R5+AA5)</f>
        <v>21342.42242</v>
      </c>
      <c r="AK5" s="37">
        <f>SUM(J5+S5+AB5)</f>
        <v>26736.72866</v>
      </c>
    </row>
    <row r="6" spans="1:37" ht="12.75">
      <c r="A6" s="55" t="s">
        <v>107</v>
      </c>
      <c r="B6" s="56">
        <v>3613.51373</v>
      </c>
      <c r="C6" s="58">
        <v>4389.19065</v>
      </c>
      <c r="D6" s="58">
        <v>5559.583</v>
      </c>
      <c r="E6" s="58">
        <v>6279.66448</v>
      </c>
      <c r="F6" s="58">
        <v>6599.11381</v>
      </c>
      <c r="G6" s="58">
        <v>6976.04574</v>
      </c>
      <c r="H6" s="58">
        <v>6291.3411</v>
      </c>
      <c r="I6" s="58">
        <v>6151.1558</v>
      </c>
      <c r="J6" s="57">
        <v>7114.93961</v>
      </c>
      <c r="K6" s="58">
        <v>222.54846</v>
      </c>
      <c r="L6" s="58">
        <v>125.87268</v>
      </c>
      <c r="M6" s="58">
        <v>24.85542</v>
      </c>
      <c r="N6" s="58"/>
      <c r="O6" s="58"/>
      <c r="P6" s="58"/>
      <c r="Q6" s="58">
        <v>1575.03027</v>
      </c>
      <c r="R6" s="58">
        <v>2803.29215</v>
      </c>
      <c r="S6" s="57">
        <v>4901.05828</v>
      </c>
      <c r="T6" s="58">
        <v>1301.35467</v>
      </c>
      <c r="U6" s="58">
        <v>4415.49524</v>
      </c>
      <c r="V6" s="58">
        <v>4481.05816</v>
      </c>
      <c r="W6" s="58">
        <v>2832.04765</v>
      </c>
      <c r="X6" s="58">
        <v>3595.55315</v>
      </c>
      <c r="Y6" s="58">
        <v>1946.79932</v>
      </c>
      <c r="Z6" s="58">
        <v>2848.38635</v>
      </c>
      <c r="AA6" s="58">
        <v>1945.81787</v>
      </c>
      <c r="AB6" s="57">
        <v>4292.24163</v>
      </c>
      <c r="AC6" s="38">
        <f>SUM(B6+K6+T6)</f>
        <v>5137.41686</v>
      </c>
      <c r="AD6" s="38">
        <f>SUM(C6+L6+U6)</f>
        <v>8930.558570000001</v>
      </c>
      <c r="AE6" s="38">
        <f>SUM(D6+M6+V6)</f>
        <v>10065.496579999999</v>
      </c>
      <c r="AF6" s="38">
        <f>SUM(E6+N6+W6)</f>
        <v>9111.71213</v>
      </c>
      <c r="AG6" s="38">
        <f>SUM(F6+O6+X6)</f>
        <v>10194.66696</v>
      </c>
      <c r="AH6" s="38">
        <f>SUM(G6+P6+Y6)</f>
        <v>8922.84506</v>
      </c>
      <c r="AI6" s="38">
        <f>SUM(H6+Q6+Z6)</f>
        <v>10714.75772</v>
      </c>
      <c r="AJ6" s="38">
        <f>SUM(I6+R6+AA6)</f>
        <v>10900.265820000002</v>
      </c>
      <c r="AK6" s="38">
        <f>SUM(J6+S6+AB6)</f>
        <v>16308.239520000001</v>
      </c>
    </row>
    <row r="7" spans="1:37" ht="12.75">
      <c r="A7" s="55" t="s">
        <v>215</v>
      </c>
      <c r="B7" s="56">
        <v>273.0795</v>
      </c>
      <c r="C7" s="58">
        <v>348.12672</v>
      </c>
      <c r="D7" s="58">
        <v>405.09915</v>
      </c>
      <c r="E7" s="58">
        <v>569.53212</v>
      </c>
      <c r="F7" s="58">
        <v>791.00254</v>
      </c>
      <c r="G7" s="58">
        <v>990.09356</v>
      </c>
      <c r="H7" s="58">
        <v>1043.08</v>
      </c>
      <c r="I7" s="58">
        <v>1348.544</v>
      </c>
      <c r="J7" s="57">
        <v>1626.887</v>
      </c>
      <c r="K7" s="58"/>
      <c r="L7" s="58"/>
      <c r="M7" s="58"/>
      <c r="N7" s="58"/>
      <c r="O7" s="58"/>
      <c r="P7" s="58"/>
      <c r="Q7" s="58">
        <v>320.78456</v>
      </c>
      <c r="R7" s="58">
        <v>243.79665</v>
      </c>
      <c r="S7" s="57">
        <v>142.86908</v>
      </c>
      <c r="T7" s="58">
        <v>267.47387</v>
      </c>
      <c r="U7" s="58">
        <v>405.57682</v>
      </c>
      <c r="V7" s="58">
        <v>258.62569</v>
      </c>
      <c r="W7" s="58">
        <v>308.97502</v>
      </c>
      <c r="X7" s="58">
        <v>555.88313</v>
      </c>
      <c r="Y7" s="58">
        <v>227.61087</v>
      </c>
      <c r="Z7" s="58">
        <v>809.72414</v>
      </c>
      <c r="AA7" s="58">
        <v>910.61884</v>
      </c>
      <c r="AB7" s="57">
        <v>895.49591</v>
      </c>
      <c r="AC7" s="38">
        <f>SUM(B7+K7+T7)</f>
        <v>540.55337</v>
      </c>
      <c r="AD7" s="38">
        <f>SUM(C7+L7+U7)</f>
        <v>753.70354</v>
      </c>
      <c r="AE7" s="38">
        <f>SUM(D7+M7+V7)</f>
        <v>663.7248400000001</v>
      </c>
      <c r="AF7" s="38">
        <f>SUM(E7+N7+W7)</f>
        <v>878.5071399999999</v>
      </c>
      <c r="AG7" s="38">
        <f>SUM(F7+O7+X7)</f>
        <v>1346.8856700000001</v>
      </c>
      <c r="AH7" s="38">
        <f>SUM(G7+P7+Y7)</f>
        <v>1217.70443</v>
      </c>
      <c r="AI7" s="38">
        <f>SUM(H7+Q7+Z7)</f>
        <v>2173.5887000000002</v>
      </c>
      <c r="AJ7" s="38">
        <f>SUM(I7+R7+AA7)</f>
        <v>2502.95949</v>
      </c>
      <c r="AK7" s="38">
        <f>SUM(J7+S7+AB7)</f>
        <v>2665.2519899999998</v>
      </c>
    </row>
    <row r="8" spans="1:37" ht="12.75">
      <c r="A8" s="55" t="s">
        <v>206</v>
      </c>
      <c r="B8" s="56">
        <v>1.1</v>
      </c>
      <c r="C8" s="58">
        <v>50.71</v>
      </c>
      <c r="D8" s="58">
        <v>66.51</v>
      </c>
      <c r="E8" s="58">
        <v>64.5836</v>
      </c>
      <c r="F8" s="58">
        <v>238.174</v>
      </c>
      <c r="G8" s="58">
        <v>471.90545</v>
      </c>
      <c r="H8" s="58">
        <v>395.65073</v>
      </c>
      <c r="I8" s="58">
        <v>478.26967</v>
      </c>
      <c r="J8" s="57">
        <v>712.006</v>
      </c>
      <c r="K8" s="58">
        <v>47.20003</v>
      </c>
      <c r="L8" s="58">
        <v>12.43332</v>
      </c>
      <c r="M8" s="58"/>
      <c r="N8" s="58"/>
      <c r="O8" s="58"/>
      <c r="P8" s="58"/>
      <c r="Q8" s="58">
        <v>177.88328</v>
      </c>
      <c r="R8" s="58">
        <v>340.55163</v>
      </c>
      <c r="S8" s="57">
        <v>918.1638</v>
      </c>
      <c r="T8" s="58">
        <v>58</v>
      </c>
      <c r="U8" s="58">
        <v>88.92208</v>
      </c>
      <c r="V8" s="58">
        <v>137.6197</v>
      </c>
      <c r="W8" s="58">
        <v>67.05963</v>
      </c>
      <c r="X8" s="58">
        <v>266.56771</v>
      </c>
      <c r="Y8" s="58">
        <v>51.7887</v>
      </c>
      <c r="Z8" s="58">
        <v>151.4446</v>
      </c>
      <c r="AA8" s="58">
        <v>213.49458</v>
      </c>
      <c r="AB8" s="57">
        <v>549.17589</v>
      </c>
      <c r="AC8" s="38">
        <f>SUM(B8+K8+T8)</f>
        <v>106.30002999999999</v>
      </c>
      <c r="AD8" s="38">
        <f>SUM(C8+L8+U8)</f>
        <v>152.0654</v>
      </c>
      <c r="AE8" s="38">
        <f>SUM(D8+M8+V8)</f>
        <v>204.1297</v>
      </c>
      <c r="AF8" s="38">
        <f>SUM(E8+N8+W8)</f>
        <v>131.64323000000002</v>
      </c>
      <c r="AG8" s="38">
        <f>SUM(F8+O8+X8)</f>
        <v>504.74171</v>
      </c>
      <c r="AH8" s="38">
        <f>SUM(G8+P8+Y8)</f>
        <v>523.6941499999999</v>
      </c>
      <c r="AI8" s="38">
        <f>SUM(H8+Q8+Z8)</f>
        <v>724.9786100000001</v>
      </c>
      <c r="AJ8" s="38">
        <f>SUM(I8+R8+AA8)</f>
        <v>1032.31588</v>
      </c>
      <c r="AK8" s="38">
        <f>SUM(J8+S8+AB8)</f>
        <v>2179.34569</v>
      </c>
    </row>
    <row r="9" spans="1:37" ht="12.75">
      <c r="A9" s="55" t="s">
        <v>200</v>
      </c>
      <c r="B9" s="56">
        <v>26.4485</v>
      </c>
      <c r="C9" s="58"/>
      <c r="D9" s="58"/>
      <c r="E9" s="58"/>
      <c r="F9" s="58">
        <v>3.85767</v>
      </c>
      <c r="G9" s="58">
        <v>32.25612</v>
      </c>
      <c r="H9" s="58">
        <v>12.81039</v>
      </c>
      <c r="I9" s="58">
        <v>58.2</v>
      </c>
      <c r="J9" s="57">
        <v>175.8</v>
      </c>
      <c r="K9" s="58">
        <v>17.0102</v>
      </c>
      <c r="L9" s="58"/>
      <c r="M9" s="58"/>
      <c r="N9" s="58"/>
      <c r="O9" s="58"/>
      <c r="P9" s="58"/>
      <c r="Q9" s="58"/>
      <c r="R9" s="58"/>
      <c r="S9" s="57"/>
      <c r="T9" s="58"/>
      <c r="U9" s="58"/>
      <c r="V9" s="58"/>
      <c r="W9" s="58"/>
      <c r="X9" s="58">
        <v>309.9583</v>
      </c>
      <c r="Y9" s="58"/>
      <c r="Z9" s="58">
        <v>1012.433</v>
      </c>
      <c r="AA9" s="58"/>
      <c r="AB9" s="57">
        <v>280.9378</v>
      </c>
      <c r="AC9" s="38">
        <f>SUM(B9+K9+T9)</f>
        <v>43.4587</v>
      </c>
      <c r="AD9" s="38">
        <f>SUM(C9+L9+U9)</f>
        <v>0</v>
      </c>
      <c r="AE9" s="38">
        <f>SUM(D9+M9+V9)</f>
        <v>0</v>
      </c>
      <c r="AF9" s="38">
        <f>SUM(E9+N9+W9)</f>
        <v>0</v>
      </c>
      <c r="AG9" s="38">
        <f>SUM(F9+O9+X9)</f>
        <v>313.81597</v>
      </c>
      <c r="AH9" s="38">
        <f>SUM(G9+P9+Y9)</f>
        <v>32.25612</v>
      </c>
      <c r="AI9" s="38">
        <f>SUM(H9+Q9+Z9)</f>
        <v>1025.24339</v>
      </c>
      <c r="AJ9" s="38">
        <f>SUM(I9+R9+AA9)</f>
        <v>58.2</v>
      </c>
      <c r="AK9" s="38">
        <f>SUM(J9+S9+AB9)</f>
        <v>456.7378</v>
      </c>
    </row>
    <row r="10" spans="1:37" ht="12.75">
      <c r="A10" s="55" t="s">
        <v>194</v>
      </c>
      <c r="B10" s="56">
        <v>112.83397</v>
      </c>
      <c r="C10" s="58">
        <v>27.05648</v>
      </c>
      <c r="D10" s="58">
        <v>167.4371</v>
      </c>
      <c r="E10" s="58">
        <v>255.14935</v>
      </c>
      <c r="F10" s="58">
        <v>127.88221</v>
      </c>
      <c r="G10" s="58">
        <v>65.96</v>
      </c>
      <c r="H10" s="58">
        <v>98.63</v>
      </c>
      <c r="I10" s="58">
        <v>92.58</v>
      </c>
      <c r="J10" s="57">
        <v>29.5</v>
      </c>
      <c r="K10" s="58"/>
      <c r="L10" s="58"/>
      <c r="M10" s="58"/>
      <c r="N10" s="58"/>
      <c r="O10" s="58"/>
      <c r="P10" s="58"/>
      <c r="Q10" s="58"/>
      <c r="R10" s="58"/>
      <c r="S10" s="57"/>
      <c r="T10" s="58">
        <v>190.51824</v>
      </c>
      <c r="U10" s="58">
        <v>91.39221</v>
      </c>
      <c r="V10" s="58">
        <v>68.96865</v>
      </c>
      <c r="W10" s="58">
        <v>194.32204</v>
      </c>
      <c r="X10" s="58">
        <v>78.1271</v>
      </c>
      <c r="Y10" s="58">
        <v>28.24575</v>
      </c>
      <c r="Z10" s="58">
        <v>31.95425</v>
      </c>
      <c r="AA10" s="58">
        <v>4</v>
      </c>
      <c r="AB10" s="57">
        <v>9</v>
      </c>
      <c r="AC10" s="38">
        <f>SUM(B10+K10+T10)</f>
        <v>303.35221</v>
      </c>
      <c r="AD10" s="38">
        <f>SUM(C10+L10+U10)</f>
        <v>118.44869</v>
      </c>
      <c r="AE10" s="38">
        <f>SUM(D10+M10+V10)</f>
        <v>236.40574999999998</v>
      </c>
      <c r="AF10" s="38">
        <f>SUM(E10+N10+W10)</f>
        <v>449.47139</v>
      </c>
      <c r="AG10" s="38">
        <f>SUM(F10+O10+X10)</f>
        <v>206.00931</v>
      </c>
      <c r="AH10" s="38">
        <f>SUM(G10+P10+Y10)</f>
        <v>94.20575</v>
      </c>
      <c r="AI10" s="38">
        <f>SUM(H10+Q10+Z10)</f>
        <v>130.58425</v>
      </c>
      <c r="AJ10" s="38">
        <f>SUM(I10+R10+AA10)</f>
        <v>96.58</v>
      </c>
      <c r="AK10" s="38">
        <f>SUM(J10+S10+AB10)</f>
        <v>38.5</v>
      </c>
    </row>
    <row r="11" spans="1:37" ht="12.75">
      <c r="A11" s="55" t="s">
        <v>188</v>
      </c>
      <c r="B11" s="56"/>
      <c r="C11" s="58"/>
      <c r="D11" s="58"/>
      <c r="E11" s="58"/>
      <c r="F11" s="58">
        <v>3.23276</v>
      </c>
      <c r="G11" s="58">
        <v>55.62246</v>
      </c>
      <c r="H11" s="58">
        <v>30.71117</v>
      </c>
      <c r="I11" s="58"/>
      <c r="J11" s="57"/>
      <c r="K11" s="58"/>
      <c r="L11" s="58"/>
      <c r="M11" s="58"/>
      <c r="N11" s="58"/>
      <c r="O11" s="58"/>
      <c r="P11" s="58"/>
      <c r="Q11" s="58"/>
      <c r="R11" s="58"/>
      <c r="S11" s="57"/>
      <c r="T11" s="58"/>
      <c r="U11" s="58"/>
      <c r="V11" s="58"/>
      <c r="W11" s="58"/>
      <c r="X11" s="58">
        <v>121.52748</v>
      </c>
      <c r="Y11" s="58">
        <v>20.50018</v>
      </c>
      <c r="Z11" s="58"/>
      <c r="AA11" s="58"/>
      <c r="AB11" s="57"/>
      <c r="AC11" s="38">
        <f>SUM(B11+K11+T11)</f>
        <v>0</v>
      </c>
      <c r="AD11" s="38">
        <f>SUM(C11+L11+U11)</f>
        <v>0</v>
      </c>
      <c r="AE11" s="38">
        <f>SUM(D11+M11+V11)</f>
        <v>0</v>
      </c>
      <c r="AF11" s="38">
        <f>SUM(E11+N11+W11)</f>
        <v>0</v>
      </c>
      <c r="AG11" s="38">
        <f>SUM(F11+O11+X11)</f>
        <v>124.76024</v>
      </c>
      <c r="AH11" s="38">
        <f>SUM(G11+P11+Y11)</f>
        <v>76.12263999999999</v>
      </c>
      <c r="AI11" s="38">
        <f>SUM(H11+Q11+Z11)</f>
        <v>30.71117</v>
      </c>
      <c r="AJ11" s="38">
        <f>SUM(I11+R11+AA11)</f>
        <v>0</v>
      </c>
      <c r="AK11" s="38">
        <f>SUM(J11+S11+AB11)</f>
        <v>0</v>
      </c>
    </row>
    <row r="12" spans="1:37" ht="12.75">
      <c r="A12" s="55" t="s">
        <v>207</v>
      </c>
      <c r="B12" s="56"/>
      <c r="C12" s="58"/>
      <c r="D12" s="58"/>
      <c r="E12" s="58">
        <v>9.76</v>
      </c>
      <c r="F12" s="58">
        <v>42.752</v>
      </c>
      <c r="G12" s="58">
        <v>197.8</v>
      </c>
      <c r="H12" s="58">
        <v>589.2</v>
      </c>
      <c r="I12" s="58">
        <v>974.4</v>
      </c>
      <c r="J12" s="57">
        <v>891.4</v>
      </c>
      <c r="K12" s="58"/>
      <c r="L12" s="58"/>
      <c r="M12" s="58"/>
      <c r="N12" s="58"/>
      <c r="O12" s="58"/>
      <c r="P12" s="58"/>
      <c r="Q12" s="58"/>
      <c r="R12" s="58"/>
      <c r="S12" s="57"/>
      <c r="T12" s="58"/>
      <c r="U12" s="58"/>
      <c r="V12" s="58">
        <v>10</v>
      </c>
      <c r="W12" s="58">
        <v>13.49874</v>
      </c>
      <c r="X12" s="58">
        <v>81.70775</v>
      </c>
      <c r="Y12" s="58">
        <v>26.86569</v>
      </c>
      <c r="Z12" s="58">
        <v>21.04231</v>
      </c>
      <c r="AA12" s="58"/>
      <c r="AB12" s="57">
        <v>9.14552</v>
      </c>
      <c r="AC12" s="38">
        <f>SUM(B12+K12+T12)</f>
        <v>0</v>
      </c>
      <c r="AD12" s="38">
        <f>SUM(C12+L12+U12)</f>
        <v>0</v>
      </c>
      <c r="AE12" s="38">
        <f>SUM(D12+M12+V12)</f>
        <v>10</v>
      </c>
      <c r="AF12" s="38">
        <f>SUM(E12+N12+W12)</f>
        <v>23.25874</v>
      </c>
      <c r="AG12" s="38">
        <f>SUM(F12+O12+X12)</f>
        <v>124.45975000000001</v>
      </c>
      <c r="AH12" s="38">
        <f>SUM(G12+P12+Y12)</f>
        <v>224.66569</v>
      </c>
      <c r="AI12" s="38">
        <f>SUM(H12+Q12+Z12)</f>
        <v>610.2423100000001</v>
      </c>
      <c r="AJ12" s="38">
        <f>SUM(I12+R12+AA12)</f>
        <v>974.4</v>
      </c>
      <c r="AK12" s="38">
        <f>SUM(J12+S12+AB12)</f>
        <v>900.54552</v>
      </c>
    </row>
    <row r="13" spans="1:37" ht="12.75">
      <c r="A13" s="55" t="s">
        <v>128</v>
      </c>
      <c r="B13" s="56"/>
      <c r="C13" s="58"/>
      <c r="D13" s="58"/>
      <c r="E13" s="58"/>
      <c r="F13" s="58">
        <v>120.39031</v>
      </c>
      <c r="G13" s="58">
        <v>225.98024</v>
      </c>
      <c r="H13" s="58">
        <v>206.64723</v>
      </c>
      <c r="I13" s="58">
        <v>179.96</v>
      </c>
      <c r="J13" s="57">
        <v>117.9</v>
      </c>
      <c r="K13" s="58"/>
      <c r="L13" s="58"/>
      <c r="M13" s="58"/>
      <c r="N13" s="58"/>
      <c r="O13" s="58"/>
      <c r="P13" s="58"/>
      <c r="Q13" s="58"/>
      <c r="R13" s="58"/>
      <c r="S13" s="57"/>
      <c r="T13" s="58"/>
      <c r="U13" s="58"/>
      <c r="V13" s="58"/>
      <c r="W13" s="58"/>
      <c r="X13" s="58"/>
      <c r="Y13" s="58"/>
      <c r="Z13" s="58"/>
      <c r="AA13" s="58"/>
      <c r="AB13" s="57"/>
      <c r="AC13" s="38">
        <f>SUM(B13+K13+T13)</f>
        <v>0</v>
      </c>
      <c r="AD13" s="38">
        <f>SUM(C13+L13+U13)</f>
        <v>0</v>
      </c>
      <c r="AE13" s="38">
        <f>SUM(D13+M13+V13)</f>
        <v>0</v>
      </c>
      <c r="AF13" s="38">
        <f>SUM(E13+N13+W13)</f>
        <v>0</v>
      </c>
      <c r="AG13" s="38">
        <f>SUM(F13+O13+X13)</f>
        <v>120.39031</v>
      </c>
      <c r="AH13" s="38">
        <f>SUM(G13+P13+Y13)</f>
        <v>225.98024</v>
      </c>
      <c r="AI13" s="38">
        <f>SUM(H13+Q13+Z13)</f>
        <v>206.64723</v>
      </c>
      <c r="AJ13" s="38">
        <f>SUM(I13+R13+AA13)</f>
        <v>179.96</v>
      </c>
      <c r="AK13" s="38">
        <f>SUM(J13+S13+AB13)</f>
        <v>117.9</v>
      </c>
    </row>
    <row r="14" spans="1:37" ht="12.75">
      <c r="A14" s="55" t="s">
        <v>121</v>
      </c>
      <c r="B14" s="56"/>
      <c r="C14" s="58"/>
      <c r="D14" s="58"/>
      <c r="E14" s="58">
        <v>41.4</v>
      </c>
      <c r="F14" s="58">
        <v>102.6</v>
      </c>
      <c r="G14" s="58">
        <v>57.54</v>
      </c>
      <c r="H14" s="58">
        <v>6</v>
      </c>
      <c r="I14" s="58">
        <v>84.8</v>
      </c>
      <c r="J14" s="57">
        <v>75.4</v>
      </c>
      <c r="K14" s="58"/>
      <c r="L14" s="58"/>
      <c r="M14" s="58"/>
      <c r="N14" s="58"/>
      <c r="O14" s="58"/>
      <c r="P14" s="58"/>
      <c r="Q14" s="58"/>
      <c r="R14" s="58"/>
      <c r="S14" s="57"/>
      <c r="T14" s="58"/>
      <c r="U14" s="58"/>
      <c r="V14" s="58"/>
      <c r="W14" s="58"/>
      <c r="X14" s="58"/>
      <c r="Y14" s="58"/>
      <c r="Z14" s="58"/>
      <c r="AA14" s="58"/>
      <c r="AB14" s="57"/>
      <c r="AC14" s="38">
        <f>SUM(B14+K14+T14)</f>
        <v>0</v>
      </c>
      <c r="AD14" s="38">
        <f>SUM(C14+L14+U14)</f>
        <v>0</v>
      </c>
      <c r="AE14" s="38">
        <f>SUM(D14+M14+V14)</f>
        <v>0</v>
      </c>
      <c r="AF14" s="38">
        <f>SUM(E14+N14+W14)</f>
        <v>41.4</v>
      </c>
      <c r="AG14" s="38">
        <f>SUM(F14+O14+X14)</f>
        <v>102.6</v>
      </c>
      <c r="AH14" s="38">
        <f>SUM(G14+P14+Y14)</f>
        <v>57.54</v>
      </c>
      <c r="AI14" s="38">
        <f>SUM(H14+Q14+Z14)</f>
        <v>6</v>
      </c>
      <c r="AJ14" s="38">
        <f>SUM(I14+R14+AA14)</f>
        <v>84.8</v>
      </c>
      <c r="AK14" s="38">
        <f>SUM(J14+S14+AB14)</f>
        <v>75.4</v>
      </c>
    </row>
    <row r="15" spans="1:37" ht="12.75">
      <c r="A15" s="55" t="s">
        <v>195</v>
      </c>
      <c r="B15" s="56">
        <v>40.21837</v>
      </c>
      <c r="C15" s="58">
        <v>146.8005</v>
      </c>
      <c r="D15" s="58">
        <v>88.18455</v>
      </c>
      <c r="E15" s="58">
        <v>41.95644</v>
      </c>
      <c r="F15" s="58">
        <v>52.79101</v>
      </c>
      <c r="G15" s="58">
        <v>13.2</v>
      </c>
      <c r="H15" s="58">
        <v>13.2</v>
      </c>
      <c r="I15" s="58">
        <v>82.72755</v>
      </c>
      <c r="J15" s="57">
        <v>152.3</v>
      </c>
      <c r="K15" s="58"/>
      <c r="L15" s="58"/>
      <c r="M15" s="58"/>
      <c r="N15" s="58"/>
      <c r="O15" s="58"/>
      <c r="P15" s="58"/>
      <c r="Q15" s="58"/>
      <c r="R15" s="58"/>
      <c r="S15" s="57"/>
      <c r="T15" s="58"/>
      <c r="U15" s="58">
        <v>25</v>
      </c>
      <c r="V15" s="58">
        <v>85.752</v>
      </c>
      <c r="W15" s="58">
        <v>264.19239</v>
      </c>
      <c r="X15" s="58">
        <v>38.45961</v>
      </c>
      <c r="Y15" s="58">
        <v>104.07299</v>
      </c>
      <c r="Z15" s="58">
        <v>107.82501</v>
      </c>
      <c r="AA15" s="58"/>
      <c r="AB15" s="57"/>
      <c r="AC15" s="38">
        <f>SUM(B15+K15+T15)</f>
        <v>40.21837</v>
      </c>
      <c r="AD15" s="38">
        <f>SUM(C15+L15+U15)</f>
        <v>171.8005</v>
      </c>
      <c r="AE15" s="38">
        <f>SUM(D15+M15+V15)</f>
        <v>173.93655</v>
      </c>
      <c r="AF15" s="38">
        <f>SUM(E15+N15+W15)</f>
        <v>306.14883</v>
      </c>
      <c r="AG15" s="38">
        <f>SUM(F15+O15+X15)</f>
        <v>91.25062</v>
      </c>
      <c r="AH15" s="38">
        <f>SUM(G15+P15+Y15)</f>
        <v>117.27299000000001</v>
      </c>
      <c r="AI15" s="38">
        <f>SUM(H15+Q15+Z15)</f>
        <v>121.02501000000001</v>
      </c>
      <c r="AJ15" s="38">
        <f>SUM(I15+R15+AA15)</f>
        <v>82.72755</v>
      </c>
      <c r="AK15" s="38">
        <f>SUM(J15+S15+AB15)</f>
        <v>152.3</v>
      </c>
    </row>
    <row r="16" spans="1:37" ht="12.75">
      <c r="A16" s="55" t="s">
        <v>204</v>
      </c>
      <c r="B16" s="56"/>
      <c r="C16" s="58"/>
      <c r="D16" s="58">
        <v>3.3</v>
      </c>
      <c r="E16" s="58">
        <v>39.6</v>
      </c>
      <c r="F16" s="58">
        <v>39.6</v>
      </c>
      <c r="G16" s="58">
        <v>30.6</v>
      </c>
      <c r="H16" s="58">
        <v>33.9</v>
      </c>
      <c r="I16" s="58">
        <v>54.13766</v>
      </c>
      <c r="J16" s="57">
        <v>121.71234</v>
      </c>
      <c r="K16" s="58"/>
      <c r="L16" s="58"/>
      <c r="M16" s="58"/>
      <c r="N16" s="58"/>
      <c r="O16" s="58"/>
      <c r="P16" s="58"/>
      <c r="Q16" s="58"/>
      <c r="R16" s="58"/>
      <c r="S16" s="57"/>
      <c r="T16" s="58"/>
      <c r="U16" s="58">
        <v>8.11341</v>
      </c>
      <c r="V16" s="58">
        <v>12</v>
      </c>
      <c r="W16" s="58">
        <v>12</v>
      </c>
      <c r="X16" s="58">
        <v>42</v>
      </c>
      <c r="Y16" s="58"/>
      <c r="Z16" s="58"/>
      <c r="AA16" s="58"/>
      <c r="AB16" s="57">
        <v>146.3632</v>
      </c>
      <c r="AC16" s="38">
        <f>SUM(B16+K16+T16)</f>
        <v>0</v>
      </c>
      <c r="AD16" s="38">
        <f>SUM(C16+L16+U16)</f>
        <v>8.11341</v>
      </c>
      <c r="AE16" s="38">
        <f>SUM(D16+M16+V16)</f>
        <v>15.3</v>
      </c>
      <c r="AF16" s="38">
        <f>SUM(E16+N16+W16)</f>
        <v>51.6</v>
      </c>
      <c r="AG16" s="38">
        <f>SUM(F16+O16+X16)</f>
        <v>81.6</v>
      </c>
      <c r="AH16" s="38">
        <f>SUM(G16+P16+Y16)</f>
        <v>30.6</v>
      </c>
      <c r="AI16" s="38">
        <f>SUM(H16+Q16+Z16)</f>
        <v>33.9</v>
      </c>
      <c r="AJ16" s="38">
        <f>SUM(I16+R16+AA16)</f>
        <v>54.13766</v>
      </c>
      <c r="AK16" s="38">
        <f>SUM(J16+S16+AB16)</f>
        <v>268.07554</v>
      </c>
    </row>
    <row r="17" spans="1:37" ht="12.75">
      <c r="A17" s="55" t="s">
        <v>197</v>
      </c>
      <c r="B17" s="56"/>
      <c r="C17" s="58"/>
      <c r="D17" s="58"/>
      <c r="E17" s="58"/>
      <c r="F17" s="58"/>
      <c r="G17" s="58"/>
      <c r="H17" s="58"/>
      <c r="I17" s="58"/>
      <c r="J17" s="57"/>
      <c r="K17" s="58"/>
      <c r="L17" s="58"/>
      <c r="M17" s="58"/>
      <c r="N17" s="58"/>
      <c r="O17" s="58"/>
      <c r="P17" s="58"/>
      <c r="Q17" s="58"/>
      <c r="R17" s="58"/>
      <c r="S17" s="57"/>
      <c r="T17" s="58"/>
      <c r="U17" s="58"/>
      <c r="V17" s="58"/>
      <c r="W17" s="58"/>
      <c r="X17" s="58">
        <v>58.31656</v>
      </c>
      <c r="Y17" s="58"/>
      <c r="Z17" s="58"/>
      <c r="AA17" s="58"/>
      <c r="AB17" s="57"/>
      <c r="AC17" s="38">
        <f>SUM(B17+K17+T17)</f>
        <v>0</v>
      </c>
      <c r="AD17" s="38">
        <f>SUM(C17+L17+U17)</f>
        <v>0</v>
      </c>
      <c r="AE17" s="38">
        <f>SUM(D17+M17+V17)</f>
        <v>0</v>
      </c>
      <c r="AF17" s="38">
        <f>SUM(E17+N17+W17)</f>
        <v>0</v>
      </c>
      <c r="AG17" s="38">
        <f>SUM(F17+O17+X17)</f>
        <v>58.31656</v>
      </c>
      <c r="AH17" s="38">
        <f>SUM(G17+P17+Y17)</f>
        <v>0</v>
      </c>
      <c r="AI17" s="38">
        <f>SUM(H17+Q17+Z17)</f>
        <v>0</v>
      </c>
      <c r="AJ17" s="38">
        <f>SUM(I17+R17+AA17)</f>
        <v>0</v>
      </c>
      <c r="AK17" s="38">
        <f>SUM(J17+S17+AB17)</f>
        <v>0</v>
      </c>
    </row>
    <row r="18" spans="1:37" ht="12.75">
      <c r="A18" s="55" t="s">
        <v>131</v>
      </c>
      <c r="B18" s="56"/>
      <c r="C18" s="58"/>
      <c r="D18" s="58"/>
      <c r="E18" s="58"/>
      <c r="F18" s="58">
        <v>51.32602</v>
      </c>
      <c r="G18" s="58">
        <v>84.05547</v>
      </c>
      <c r="H18" s="58">
        <v>34.00479</v>
      </c>
      <c r="I18" s="58">
        <v>75.4</v>
      </c>
      <c r="J18" s="57">
        <v>117.6</v>
      </c>
      <c r="K18" s="58"/>
      <c r="L18" s="58"/>
      <c r="M18" s="58"/>
      <c r="N18" s="58"/>
      <c r="O18" s="58"/>
      <c r="P18" s="58"/>
      <c r="Q18" s="58"/>
      <c r="R18" s="58"/>
      <c r="S18" s="57"/>
      <c r="T18" s="58"/>
      <c r="U18" s="58"/>
      <c r="V18" s="58"/>
      <c r="W18" s="58"/>
      <c r="X18" s="58"/>
      <c r="Y18" s="58"/>
      <c r="Z18" s="58"/>
      <c r="AA18" s="58"/>
      <c r="AB18" s="57"/>
      <c r="AC18" s="38">
        <f>SUM(B18+K18+T18)</f>
        <v>0</v>
      </c>
      <c r="AD18" s="38">
        <f>SUM(C18+L18+U18)</f>
        <v>0</v>
      </c>
      <c r="AE18" s="38">
        <f>SUM(D18+M18+V18)</f>
        <v>0</v>
      </c>
      <c r="AF18" s="38">
        <f>SUM(E18+N18+W18)</f>
        <v>0</v>
      </c>
      <c r="AG18" s="38">
        <f>SUM(F18+O18+X18)</f>
        <v>51.32602</v>
      </c>
      <c r="AH18" s="38">
        <f>SUM(G18+P18+Y18)</f>
        <v>84.05547</v>
      </c>
      <c r="AI18" s="38">
        <f>SUM(H18+Q18+Z18)</f>
        <v>34.00479</v>
      </c>
      <c r="AJ18" s="38">
        <f>SUM(I18+R18+AA18)</f>
        <v>75.4</v>
      </c>
      <c r="AK18" s="38">
        <f>SUM(J18+S18+AB18)</f>
        <v>117.6</v>
      </c>
    </row>
    <row r="19" spans="1:37" ht="12.75">
      <c r="A19" s="55" t="s">
        <v>208</v>
      </c>
      <c r="B19" s="56"/>
      <c r="C19" s="58"/>
      <c r="D19" s="58"/>
      <c r="E19" s="58"/>
      <c r="F19" s="58">
        <v>48.26</v>
      </c>
      <c r="G19" s="58">
        <v>101.52</v>
      </c>
      <c r="H19" s="58">
        <v>51.82</v>
      </c>
      <c r="I19" s="58"/>
      <c r="J19" s="57"/>
      <c r="K19" s="58"/>
      <c r="L19" s="58"/>
      <c r="M19" s="58"/>
      <c r="N19" s="58"/>
      <c r="O19" s="58"/>
      <c r="P19" s="58"/>
      <c r="Q19" s="58"/>
      <c r="R19" s="58"/>
      <c r="S19" s="57"/>
      <c r="T19" s="58"/>
      <c r="U19" s="58"/>
      <c r="V19" s="58"/>
      <c r="W19" s="58"/>
      <c r="X19" s="58"/>
      <c r="Y19" s="58"/>
      <c r="Z19" s="58"/>
      <c r="AA19" s="58"/>
      <c r="AB19" s="57"/>
      <c r="AC19" s="38">
        <f>SUM(B19+K19+T19)</f>
        <v>0</v>
      </c>
      <c r="AD19" s="38">
        <f>SUM(C19+L19+U19)</f>
        <v>0</v>
      </c>
      <c r="AE19" s="38">
        <f>SUM(D19+M19+V19)</f>
        <v>0</v>
      </c>
      <c r="AF19" s="38">
        <f>SUM(E19+N19+W19)</f>
        <v>0</v>
      </c>
      <c r="AG19" s="38">
        <f>SUM(F19+O19+X19)</f>
        <v>48.26</v>
      </c>
      <c r="AH19" s="38">
        <f>SUM(G19+P19+Y19)</f>
        <v>101.52</v>
      </c>
      <c r="AI19" s="38">
        <f>SUM(H19+Q19+Z19)</f>
        <v>51.82</v>
      </c>
      <c r="AJ19" s="38">
        <f>SUM(I19+R19+AA19)</f>
        <v>0</v>
      </c>
      <c r="AK19" s="38">
        <f>SUM(J19+S19+AB19)</f>
        <v>0</v>
      </c>
    </row>
    <row r="20" spans="1:37" ht="12.75">
      <c r="A20" s="55" t="s">
        <v>203</v>
      </c>
      <c r="B20" s="56"/>
      <c r="C20" s="58"/>
      <c r="D20" s="58"/>
      <c r="E20" s="58"/>
      <c r="F20" s="58">
        <v>18.64748</v>
      </c>
      <c r="G20" s="58">
        <v>102.94427</v>
      </c>
      <c r="H20" s="58">
        <v>108.44506</v>
      </c>
      <c r="I20" s="58">
        <v>31.28748</v>
      </c>
      <c r="J20" s="57"/>
      <c r="K20" s="58"/>
      <c r="L20" s="58"/>
      <c r="M20" s="58"/>
      <c r="N20" s="58"/>
      <c r="O20" s="58"/>
      <c r="P20" s="58"/>
      <c r="Q20" s="58"/>
      <c r="R20" s="58"/>
      <c r="S20" s="57"/>
      <c r="T20" s="58"/>
      <c r="U20" s="58"/>
      <c r="V20" s="58"/>
      <c r="W20" s="58"/>
      <c r="X20" s="58"/>
      <c r="Y20" s="58"/>
      <c r="Z20" s="58"/>
      <c r="AA20" s="58"/>
      <c r="AB20" s="57"/>
      <c r="AC20" s="38">
        <f>SUM(B20+K20+T20)</f>
        <v>0</v>
      </c>
      <c r="AD20" s="38">
        <f>SUM(C20+L20+U20)</f>
        <v>0</v>
      </c>
      <c r="AE20" s="38">
        <f>SUM(D20+M20+V20)</f>
        <v>0</v>
      </c>
      <c r="AF20" s="38">
        <f>SUM(E20+N20+W20)</f>
        <v>0</v>
      </c>
      <c r="AG20" s="38">
        <f>SUM(F20+O20+X20)</f>
        <v>18.64748</v>
      </c>
      <c r="AH20" s="38">
        <f>SUM(G20+P20+Y20)</f>
        <v>102.94427</v>
      </c>
      <c r="AI20" s="38">
        <f>SUM(H20+Q20+Z20)</f>
        <v>108.44506</v>
      </c>
      <c r="AJ20" s="38">
        <f>SUM(I20+R20+AA20)</f>
        <v>31.28748</v>
      </c>
      <c r="AK20" s="38">
        <f>SUM(J20+S20+AB20)</f>
        <v>0</v>
      </c>
    </row>
    <row r="21" spans="1:37" ht="12.75">
      <c r="A21" s="55" t="s">
        <v>130</v>
      </c>
      <c r="B21" s="56"/>
      <c r="C21" s="58"/>
      <c r="D21" s="58"/>
      <c r="E21" s="58"/>
      <c r="F21" s="58"/>
      <c r="G21" s="58"/>
      <c r="H21" s="58"/>
      <c r="I21" s="58"/>
      <c r="J21" s="57"/>
      <c r="K21" s="58"/>
      <c r="L21" s="58"/>
      <c r="M21" s="58"/>
      <c r="N21" s="58"/>
      <c r="O21" s="58"/>
      <c r="P21" s="58"/>
      <c r="Q21" s="58"/>
      <c r="R21" s="58"/>
      <c r="S21" s="57"/>
      <c r="T21" s="58"/>
      <c r="U21" s="58"/>
      <c r="V21" s="58"/>
      <c r="W21" s="58"/>
      <c r="X21" s="58">
        <v>10</v>
      </c>
      <c r="Y21" s="58">
        <v>10</v>
      </c>
      <c r="Z21" s="58">
        <v>15.5</v>
      </c>
      <c r="AA21" s="58">
        <v>117</v>
      </c>
      <c r="AB21" s="57"/>
      <c r="AC21" s="38">
        <f>SUM(B21+K21+T21)</f>
        <v>0</v>
      </c>
      <c r="AD21" s="38">
        <f>SUM(C21+L21+U21)</f>
        <v>0</v>
      </c>
      <c r="AE21" s="38">
        <f>SUM(D21+M21+V21)</f>
        <v>0</v>
      </c>
      <c r="AF21" s="38">
        <f>SUM(E21+N21+W21)</f>
        <v>0</v>
      </c>
      <c r="AG21" s="38">
        <f>SUM(F21+O21+X21)</f>
        <v>10</v>
      </c>
      <c r="AH21" s="38">
        <f>SUM(G21+P21+Y21)</f>
        <v>10</v>
      </c>
      <c r="AI21" s="38">
        <f>SUM(H21+Q21+Z21)</f>
        <v>15.5</v>
      </c>
      <c r="AJ21" s="38">
        <f>SUM(I21+R21+AA21)</f>
        <v>117</v>
      </c>
      <c r="AK21" s="38">
        <f>SUM(J21+S21+AB21)</f>
        <v>0</v>
      </c>
    </row>
    <row r="22" spans="1:37" ht="12.75">
      <c r="A22" s="55" t="s">
        <v>120</v>
      </c>
      <c r="B22" s="56"/>
      <c r="C22" s="58"/>
      <c r="D22" s="58">
        <v>20.9178</v>
      </c>
      <c r="E22" s="58">
        <v>21.96369</v>
      </c>
      <c r="F22" s="58">
        <v>1.04589</v>
      </c>
      <c r="G22" s="58"/>
      <c r="H22" s="58"/>
      <c r="I22" s="58"/>
      <c r="J22" s="57"/>
      <c r="K22" s="58"/>
      <c r="L22" s="58"/>
      <c r="M22" s="58"/>
      <c r="N22" s="58"/>
      <c r="O22" s="58"/>
      <c r="P22" s="58"/>
      <c r="Q22" s="58"/>
      <c r="R22" s="58"/>
      <c r="S22" s="57"/>
      <c r="T22" s="58"/>
      <c r="U22" s="58"/>
      <c r="V22" s="58"/>
      <c r="W22" s="58"/>
      <c r="X22" s="58"/>
      <c r="Y22" s="58"/>
      <c r="Z22" s="58"/>
      <c r="AA22" s="58"/>
      <c r="AB22" s="57"/>
      <c r="AC22" s="38">
        <f>SUM(B22+K22+T22)</f>
        <v>0</v>
      </c>
      <c r="AD22" s="38">
        <f>SUM(C22+L22+U22)</f>
        <v>0</v>
      </c>
      <c r="AE22" s="38">
        <f>SUM(D22+M22+V22)</f>
        <v>20.9178</v>
      </c>
      <c r="AF22" s="38">
        <f>SUM(E22+N22+W22)</f>
        <v>21.96369</v>
      </c>
      <c r="AG22" s="38">
        <f>SUM(F22+O22+X22)</f>
        <v>1.04589</v>
      </c>
      <c r="AH22" s="38">
        <f>SUM(G22+P22+Y22)</f>
        <v>0</v>
      </c>
      <c r="AI22" s="38">
        <f>SUM(H22+Q22+Z22)</f>
        <v>0</v>
      </c>
      <c r="AJ22" s="38">
        <f>SUM(I22+R22+AA22)</f>
        <v>0</v>
      </c>
      <c r="AK22" s="38">
        <f>SUM(J22+S22+AB22)</f>
        <v>0</v>
      </c>
    </row>
    <row r="23" spans="1:37" ht="12.75">
      <c r="A23" s="55" t="s">
        <v>189</v>
      </c>
      <c r="B23" s="56">
        <v>38.73081</v>
      </c>
      <c r="C23" s="58">
        <v>15.85068</v>
      </c>
      <c r="D23" s="58"/>
      <c r="E23" s="58"/>
      <c r="F23" s="58"/>
      <c r="G23" s="58"/>
      <c r="H23" s="58"/>
      <c r="I23" s="58"/>
      <c r="J23" s="57"/>
      <c r="K23" s="58"/>
      <c r="L23" s="58"/>
      <c r="M23" s="58"/>
      <c r="N23" s="58"/>
      <c r="O23" s="58"/>
      <c r="P23" s="58"/>
      <c r="Q23" s="58"/>
      <c r="R23" s="58"/>
      <c r="S23" s="57"/>
      <c r="T23" s="58">
        <v>47.81648</v>
      </c>
      <c r="U23" s="58"/>
      <c r="V23" s="58"/>
      <c r="W23" s="58"/>
      <c r="X23" s="58"/>
      <c r="Y23" s="58"/>
      <c r="Z23" s="58"/>
      <c r="AA23" s="58"/>
      <c r="AB23" s="57"/>
      <c r="AC23" s="38">
        <f>SUM(B23+K23+T23)</f>
        <v>86.54729</v>
      </c>
      <c r="AD23" s="38">
        <f>SUM(C23+L23+U23)</f>
        <v>15.85068</v>
      </c>
      <c r="AE23" s="38">
        <f>SUM(D23+M23+V23)</f>
        <v>0</v>
      </c>
      <c r="AF23" s="38">
        <f>SUM(E23+N23+W23)</f>
        <v>0</v>
      </c>
      <c r="AG23" s="38">
        <f>SUM(F23+O23+X23)</f>
        <v>0</v>
      </c>
      <c r="AH23" s="38">
        <f>SUM(G23+P23+Y23)</f>
        <v>0</v>
      </c>
      <c r="AI23" s="38">
        <f>SUM(H23+Q23+Z23)</f>
        <v>0</v>
      </c>
      <c r="AJ23" s="38">
        <f>SUM(I23+R23+AA23)</f>
        <v>0</v>
      </c>
      <c r="AK23" s="38">
        <f>SUM(J23+S23+AB23)</f>
        <v>0</v>
      </c>
    </row>
    <row r="24" spans="1:37" ht="12.75">
      <c r="A24" s="55" t="s">
        <v>190</v>
      </c>
      <c r="B24" s="56"/>
      <c r="C24" s="58"/>
      <c r="D24" s="58"/>
      <c r="E24" s="58"/>
      <c r="F24" s="58"/>
      <c r="G24" s="58"/>
      <c r="H24" s="58"/>
      <c r="I24" s="58"/>
      <c r="J24" s="57"/>
      <c r="K24" s="58"/>
      <c r="L24" s="58"/>
      <c r="M24" s="58"/>
      <c r="N24" s="58"/>
      <c r="O24" s="58"/>
      <c r="P24" s="58"/>
      <c r="Q24" s="58"/>
      <c r="R24" s="58"/>
      <c r="S24" s="57"/>
      <c r="T24" s="58">
        <v>17.48125</v>
      </c>
      <c r="U24" s="58">
        <v>17.48125</v>
      </c>
      <c r="V24" s="58"/>
      <c r="W24" s="58"/>
      <c r="X24" s="58"/>
      <c r="Y24" s="58"/>
      <c r="Z24" s="58"/>
      <c r="AA24" s="58"/>
      <c r="AB24" s="57"/>
      <c r="AC24" s="38">
        <f>SUM(B24+K24+T24)</f>
        <v>17.48125</v>
      </c>
      <c r="AD24" s="38">
        <f>SUM(C24+L24+U24)</f>
        <v>17.48125</v>
      </c>
      <c r="AE24" s="38">
        <f>SUM(D24+M24+V24)</f>
        <v>0</v>
      </c>
      <c r="AF24" s="38">
        <f>SUM(E24+N24+W24)</f>
        <v>0</v>
      </c>
      <c r="AG24" s="38">
        <f>SUM(F24+O24+X24)</f>
        <v>0</v>
      </c>
      <c r="AH24" s="38">
        <f>SUM(G24+P24+Y24)</f>
        <v>0</v>
      </c>
      <c r="AI24" s="38">
        <f>SUM(H24+Q24+Z24)</f>
        <v>0</v>
      </c>
      <c r="AJ24" s="38">
        <f>SUM(I24+R24+AA24)</f>
        <v>0</v>
      </c>
      <c r="AK24" s="38">
        <f>SUM(J24+S24+AB24)</f>
        <v>0</v>
      </c>
    </row>
    <row r="25" spans="1:37" ht="12.75">
      <c r="A25" s="55" t="s">
        <v>161</v>
      </c>
      <c r="B25" s="56"/>
      <c r="C25" s="58"/>
      <c r="D25" s="58"/>
      <c r="E25" s="58"/>
      <c r="F25" s="58"/>
      <c r="G25" s="58"/>
      <c r="H25" s="58"/>
      <c r="I25" s="58"/>
      <c r="J25" s="57"/>
      <c r="K25" s="58"/>
      <c r="L25" s="58"/>
      <c r="M25" s="58"/>
      <c r="N25" s="58"/>
      <c r="O25" s="58"/>
      <c r="P25" s="58"/>
      <c r="Q25" s="58">
        <v>20.4095</v>
      </c>
      <c r="R25" s="58">
        <v>84.53162</v>
      </c>
      <c r="S25" s="57">
        <v>107.86225</v>
      </c>
      <c r="T25" s="58"/>
      <c r="U25" s="58"/>
      <c r="V25" s="58"/>
      <c r="W25" s="58"/>
      <c r="X25" s="58"/>
      <c r="Y25" s="58"/>
      <c r="Z25" s="58"/>
      <c r="AA25" s="58"/>
      <c r="AB25" s="57"/>
      <c r="AC25" s="38">
        <f>SUM(B25+K25+T25)</f>
        <v>0</v>
      </c>
      <c r="AD25" s="38">
        <f>SUM(C25+L25+U25)</f>
        <v>0</v>
      </c>
      <c r="AE25" s="38">
        <f>SUM(D25+M25+V25)</f>
        <v>0</v>
      </c>
      <c r="AF25" s="38">
        <f>SUM(E25+N25+W25)</f>
        <v>0</v>
      </c>
      <c r="AG25" s="38">
        <f>SUM(F25+O25+X25)</f>
        <v>0</v>
      </c>
      <c r="AH25" s="38">
        <f>SUM(G25+P25+Y25)</f>
        <v>0</v>
      </c>
      <c r="AI25" s="38">
        <f>SUM(H25+Q25+Z25)</f>
        <v>20.4095</v>
      </c>
      <c r="AJ25" s="38">
        <f>SUM(I25+R25+AA25)</f>
        <v>84.53162</v>
      </c>
      <c r="AK25" s="38">
        <f>SUM(J25+S25+AB25)</f>
        <v>107.86225</v>
      </c>
    </row>
    <row r="26" spans="1:37" ht="12.75">
      <c r="A26" s="55" t="s">
        <v>191</v>
      </c>
      <c r="B26" s="56"/>
      <c r="C26" s="58"/>
      <c r="D26" s="58"/>
      <c r="E26" s="58"/>
      <c r="F26" s="58"/>
      <c r="G26" s="58"/>
      <c r="H26" s="58"/>
      <c r="I26" s="58"/>
      <c r="J26" s="57"/>
      <c r="K26" s="58"/>
      <c r="L26" s="58"/>
      <c r="M26" s="58"/>
      <c r="N26" s="58"/>
      <c r="O26" s="58"/>
      <c r="P26" s="58"/>
      <c r="Q26" s="58"/>
      <c r="R26" s="58">
        <v>47.79738</v>
      </c>
      <c r="S26" s="57">
        <v>162.1042</v>
      </c>
      <c r="T26" s="58"/>
      <c r="U26" s="58"/>
      <c r="V26" s="58"/>
      <c r="W26" s="58"/>
      <c r="X26" s="58"/>
      <c r="Y26" s="58"/>
      <c r="Z26" s="58"/>
      <c r="AA26" s="58">
        <v>10.485</v>
      </c>
      <c r="AB26" s="57"/>
      <c r="AC26" s="38">
        <f>SUM(B26+K26+T26)</f>
        <v>0</v>
      </c>
      <c r="AD26" s="38">
        <f>SUM(C26+L26+U26)</f>
        <v>0</v>
      </c>
      <c r="AE26" s="38">
        <f>SUM(D26+M26+V26)</f>
        <v>0</v>
      </c>
      <c r="AF26" s="38">
        <f>SUM(E26+N26+W26)</f>
        <v>0</v>
      </c>
      <c r="AG26" s="38">
        <f>SUM(F26+O26+X26)</f>
        <v>0</v>
      </c>
      <c r="AH26" s="38">
        <f>SUM(G26+P26+Y26)</f>
        <v>0</v>
      </c>
      <c r="AI26" s="38">
        <f>SUM(H26+Q26+Z26)</f>
        <v>0</v>
      </c>
      <c r="AJ26" s="38">
        <f>SUM(I26+R26+AA26)</f>
        <v>58.282379999999996</v>
      </c>
      <c r="AK26" s="38">
        <f>SUM(J26+S26+AB26)</f>
        <v>162.1042</v>
      </c>
    </row>
    <row r="27" spans="1:37" ht="12.75">
      <c r="A27" s="55" t="s">
        <v>192</v>
      </c>
      <c r="B27" s="56"/>
      <c r="C27" s="58"/>
      <c r="D27" s="58"/>
      <c r="E27" s="58"/>
      <c r="F27" s="58"/>
      <c r="G27" s="58"/>
      <c r="H27" s="58"/>
      <c r="I27" s="58"/>
      <c r="J27" s="57">
        <v>11.5</v>
      </c>
      <c r="K27" s="58"/>
      <c r="L27" s="58"/>
      <c r="M27" s="58"/>
      <c r="N27" s="58"/>
      <c r="O27" s="58"/>
      <c r="P27" s="58"/>
      <c r="Q27" s="58"/>
      <c r="R27" s="58"/>
      <c r="S27" s="57"/>
      <c r="T27" s="58"/>
      <c r="U27" s="58"/>
      <c r="V27" s="58"/>
      <c r="W27" s="58"/>
      <c r="X27" s="58"/>
      <c r="Y27" s="58"/>
      <c r="Z27" s="58"/>
      <c r="AA27" s="58"/>
      <c r="AB27" s="57"/>
      <c r="AC27" s="38">
        <f>SUM(B27+K27+T27)</f>
        <v>0</v>
      </c>
      <c r="AD27" s="38">
        <f>SUM(C27+L27+U27)</f>
        <v>0</v>
      </c>
      <c r="AE27" s="38">
        <f>SUM(D27+M27+V27)</f>
        <v>0</v>
      </c>
      <c r="AF27" s="38">
        <f>SUM(E27+N27+W27)</f>
        <v>0</v>
      </c>
      <c r="AG27" s="38">
        <f>SUM(F27+O27+X27)</f>
        <v>0</v>
      </c>
      <c r="AH27" s="38">
        <f>SUM(G27+P27+Y27)</f>
        <v>0</v>
      </c>
      <c r="AI27" s="38">
        <f>SUM(H27+Q27+Z27)</f>
        <v>0</v>
      </c>
      <c r="AJ27" s="38">
        <f>SUM(I27+R27+AA27)</f>
        <v>0</v>
      </c>
      <c r="AK27" s="38">
        <f>SUM(J27+S27+AB27)</f>
        <v>11.5</v>
      </c>
    </row>
    <row r="28" spans="1:37" ht="12.75">
      <c r="A28" s="55" t="s">
        <v>193</v>
      </c>
      <c r="B28" s="56"/>
      <c r="C28" s="58"/>
      <c r="D28" s="58"/>
      <c r="E28" s="58"/>
      <c r="F28" s="58"/>
      <c r="G28" s="58"/>
      <c r="H28" s="58"/>
      <c r="I28" s="58">
        <v>122.2</v>
      </c>
      <c r="J28" s="57">
        <v>150.4</v>
      </c>
      <c r="K28" s="58"/>
      <c r="L28" s="58"/>
      <c r="M28" s="58"/>
      <c r="N28" s="58"/>
      <c r="O28" s="58"/>
      <c r="P28" s="58"/>
      <c r="Q28" s="58"/>
      <c r="R28" s="58"/>
      <c r="S28" s="57"/>
      <c r="T28" s="58"/>
      <c r="U28" s="58"/>
      <c r="V28" s="58"/>
      <c r="W28" s="58"/>
      <c r="X28" s="58"/>
      <c r="Y28" s="58"/>
      <c r="Z28" s="58"/>
      <c r="AA28" s="58"/>
      <c r="AB28" s="57"/>
      <c r="AC28" s="38">
        <f>SUM(B28+K28+T28)</f>
        <v>0</v>
      </c>
      <c r="AD28" s="38">
        <f>SUM(C28+L28+U28)</f>
        <v>0</v>
      </c>
      <c r="AE28" s="38">
        <f>SUM(D28+M28+V28)</f>
        <v>0</v>
      </c>
      <c r="AF28" s="38">
        <f>SUM(E28+N28+W28)</f>
        <v>0</v>
      </c>
      <c r="AG28" s="38">
        <f>SUM(F28+O28+X28)</f>
        <v>0</v>
      </c>
      <c r="AH28" s="38">
        <f>SUM(G28+P28+Y28)</f>
        <v>0</v>
      </c>
      <c r="AI28" s="38">
        <f>SUM(H28+Q28+Z28)</f>
        <v>0</v>
      </c>
      <c r="AJ28" s="38">
        <f>SUM(I28+R28+AA28)</f>
        <v>122.2</v>
      </c>
      <c r="AK28" s="38">
        <f>SUM(J28+S28+AB28)</f>
        <v>150.4</v>
      </c>
    </row>
    <row r="29" spans="1:37" ht="12.75">
      <c r="A29" s="55" t="s">
        <v>196</v>
      </c>
      <c r="B29" s="56"/>
      <c r="C29" s="58"/>
      <c r="D29" s="58"/>
      <c r="E29" s="58"/>
      <c r="F29" s="58"/>
      <c r="G29" s="58"/>
      <c r="H29" s="58"/>
      <c r="I29" s="58"/>
      <c r="J29" s="57"/>
      <c r="K29" s="58"/>
      <c r="L29" s="58"/>
      <c r="M29" s="58"/>
      <c r="N29" s="58"/>
      <c r="O29" s="58"/>
      <c r="P29" s="58"/>
      <c r="Q29" s="58"/>
      <c r="R29" s="58"/>
      <c r="S29" s="57">
        <v>48.19958</v>
      </c>
      <c r="T29" s="58"/>
      <c r="U29" s="58"/>
      <c r="V29" s="58"/>
      <c r="W29" s="58"/>
      <c r="X29" s="58"/>
      <c r="Y29" s="58"/>
      <c r="Z29" s="58"/>
      <c r="AA29" s="58"/>
      <c r="AB29" s="57"/>
      <c r="AC29" s="38">
        <f>SUM(B29+K29+T29)</f>
        <v>0</v>
      </c>
      <c r="AD29" s="38">
        <f>SUM(C29+L29+U29)</f>
        <v>0</v>
      </c>
      <c r="AE29" s="38">
        <f>SUM(D29+M29+V29)</f>
        <v>0</v>
      </c>
      <c r="AF29" s="38">
        <f>SUM(E29+N29+W29)</f>
        <v>0</v>
      </c>
      <c r="AG29" s="38">
        <f>SUM(F29+O29+X29)</f>
        <v>0</v>
      </c>
      <c r="AH29" s="38">
        <f>SUM(G29+P29+Y29)</f>
        <v>0</v>
      </c>
      <c r="AI29" s="38">
        <f>SUM(H29+Q29+Z29)</f>
        <v>0</v>
      </c>
      <c r="AJ29" s="38">
        <f>SUM(I29+R29+AA29)</f>
        <v>0</v>
      </c>
      <c r="AK29" s="38">
        <f>SUM(J29+S29+AB29)</f>
        <v>48.19958</v>
      </c>
    </row>
    <row r="30" spans="1:37" ht="12.75">
      <c r="A30" s="55" t="s">
        <v>114</v>
      </c>
      <c r="B30" s="56"/>
      <c r="C30" s="58"/>
      <c r="D30" s="58"/>
      <c r="E30" s="58"/>
      <c r="F30" s="58"/>
      <c r="G30" s="58"/>
      <c r="H30" s="58"/>
      <c r="I30" s="58"/>
      <c r="J30" s="57"/>
      <c r="K30" s="58"/>
      <c r="L30" s="58"/>
      <c r="M30" s="58"/>
      <c r="N30" s="58"/>
      <c r="O30" s="58"/>
      <c r="P30" s="58"/>
      <c r="Q30" s="58"/>
      <c r="R30" s="58"/>
      <c r="S30" s="57"/>
      <c r="T30" s="58"/>
      <c r="U30" s="58">
        <v>7.40178</v>
      </c>
      <c r="V30" s="58">
        <v>7.4003</v>
      </c>
      <c r="W30" s="58"/>
      <c r="X30" s="58"/>
      <c r="Y30" s="58"/>
      <c r="Z30" s="58"/>
      <c r="AA30" s="58"/>
      <c r="AB30" s="57"/>
      <c r="AC30" s="38">
        <f>SUM(B30+K30+T30)</f>
        <v>0</v>
      </c>
      <c r="AD30" s="38">
        <f>SUM(C30+L30+U30)</f>
        <v>7.40178</v>
      </c>
      <c r="AE30" s="38">
        <f>SUM(D30+M30+V30)</f>
        <v>7.4003</v>
      </c>
      <c r="AF30" s="38">
        <f>SUM(E30+N30+W30)</f>
        <v>0</v>
      </c>
      <c r="AG30" s="38">
        <f>SUM(F30+O30+X30)</f>
        <v>0</v>
      </c>
      <c r="AH30" s="38">
        <f>SUM(G30+P30+Y30)</f>
        <v>0</v>
      </c>
      <c r="AI30" s="38">
        <f>SUM(H30+Q30+Z30)</f>
        <v>0</v>
      </c>
      <c r="AJ30" s="38">
        <f>SUM(I30+R30+AA30)</f>
        <v>0</v>
      </c>
      <c r="AK30" s="38">
        <f>SUM(J30+S30+AB30)</f>
        <v>0</v>
      </c>
    </row>
    <row r="31" spans="1:37" ht="12.75">
      <c r="A31" s="55" t="s">
        <v>198</v>
      </c>
      <c r="B31" s="56">
        <v>3.838</v>
      </c>
      <c r="C31" s="58"/>
      <c r="D31" s="58"/>
      <c r="E31" s="58"/>
      <c r="F31" s="58"/>
      <c r="G31" s="58"/>
      <c r="H31" s="58"/>
      <c r="I31" s="58"/>
      <c r="J31" s="57"/>
      <c r="K31" s="58"/>
      <c r="L31" s="58"/>
      <c r="M31" s="58"/>
      <c r="N31" s="58"/>
      <c r="O31" s="58"/>
      <c r="P31" s="58"/>
      <c r="Q31" s="58"/>
      <c r="R31" s="58"/>
      <c r="S31" s="57"/>
      <c r="T31" s="58"/>
      <c r="U31" s="58"/>
      <c r="V31" s="58"/>
      <c r="W31" s="58"/>
      <c r="X31" s="58"/>
      <c r="Y31" s="58"/>
      <c r="Z31" s="58"/>
      <c r="AA31" s="58"/>
      <c r="AB31" s="57"/>
      <c r="AC31" s="38">
        <f>SUM(B31+K31+T31)</f>
        <v>3.838</v>
      </c>
      <c r="AD31" s="38">
        <f>SUM(C31+L31+U31)</f>
        <v>0</v>
      </c>
      <c r="AE31" s="38">
        <f>SUM(D31+M31+V31)</f>
        <v>0</v>
      </c>
      <c r="AF31" s="38">
        <f>SUM(E31+N31+W31)</f>
        <v>0</v>
      </c>
      <c r="AG31" s="38">
        <f>SUM(F31+O31+X31)</f>
        <v>0</v>
      </c>
      <c r="AH31" s="38">
        <f>SUM(G31+P31+Y31)</f>
        <v>0</v>
      </c>
      <c r="AI31" s="38">
        <f>SUM(H31+Q31+Z31)</f>
        <v>0</v>
      </c>
      <c r="AJ31" s="38">
        <f>SUM(I31+R31+AA31)</f>
        <v>0</v>
      </c>
      <c r="AK31" s="38">
        <f>SUM(J31+S31+AB31)</f>
        <v>0</v>
      </c>
    </row>
    <row r="32" spans="1:37" ht="12.75">
      <c r="A32" s="55" t="s">
        <v>199</v>
      </c>
      <c r="B32" s="56">
        <v>1452.64747</v>
      </c>
      <c r="C32" s="58">
        <v>1010.21778</v>
      </c>
      <c r="D32" s="58">
        <v>330.81912</v>
      </c>
      <c r="E32" s="58">
        <v>135.40178</v>
      </c>
      <c r="F32" s="58"/>
      <c r="G32" s="58"/>
      <c r="H32" s="58"/>
      <c r="I32" s="58"/>
      <c r="J32" s="57">
        <v>636.2</v>
      </c>
      <c r="K32" s="58"/>
      <c r="L32" s="58"/>
      <c r="M32" s="58"/>
      <c r="N32" s="58"/>
      <c r="O32" s="58"/>
      <c r="P32" s="58"/>
      <c r="Q32" s="58"/>
      <c r="R32" s="58"/>
      <c r="S32" s="57"/>
      <c r="T32" s="58"/>
      <c r="U32" s="58">
        <v>2180</v>
      </c>
      <c r="V32" s="58">
        <v>56</v>
      </c>
      <c r="W32" s="58">
        <v>306</v>
      </c>
      <c r="X32" s="58"/>
      <c r="Y32" s="58">
        <v>156</v>
      </c>
      <c r="Z32" s="58">
        <v>156</v>
      </c>
      <c r="AA32" s="58"/>
      <c r="AB32" s="57"/>
      <c r="AC32" s="38">
        <f>SUM(B32+K32+T32)</f>
        <v>1452.64747</v>
      </c>
      <c r="AD32" s="38">
        <f>SUM(C32+L32+U32)</f>
        <v>3190.21778</v>
      </c>
      <c r="AE32" s="38">
        <f>SUM(D32+M32+V32)</f>
        <v>386.81912</v>
      </c>
      <c r="AF32" s="38">
        <f>SUM(E32+N32+W32)</f>
        <v>441.40178000000003</v>
      </c>
      <c r="AG32" s="38">
        <f>SUM(F32+O32+X32)</f>
        <v>0</v>
      </c>
      <c r="AH32" s="38">
        <f>SUM(G32+P32+Y32)</f>
        <v>156</v>
      </c>
      <c r="AI32" s="38">
        <f>SUM(H32+Q32+Z32)</f>
        <v>156</v>
      </c>
      <c r="AJ32" s="38">
        <f>SUM(I32+R32+AA32)</f>
        <v>0</v>
      </c>
      <c r="AK32" s="38">
        <f>SUM(J32+S32+AB32)</f>
        <v>636.2</v>
      </c>
    </row>
    <row r="33" spans="1:37" ht="12.75">
      <c r="A33" s="55" t="s">
        <v>201</v>
      </c>
      <c r="B33" s="56"/>
      <c r="C33" s="58"/>
      <c r="D33" s="58"/>
      <c r="E33" s="58"/>
      <c r="F33" s="58"/>
      <c r="G33" s="58"/>
      <c r="H33" s="58"/>
      <c r="I33" s="58"/>
      <c r="J33" s="57">
        <v>46.74</v>
      </c>
      <c r="K33" s="58"/>
      <c r="L33" s="58"/>
      <c r="M33" s="58"/>
      <c r="N33" s="58"/>
      <c r="O33" s="58"/>
      <c r="P33" s="58"/>
      <c r="Q33" s="58"/>
      <c r="R33" s="58"/>
      <c r="S33" s="57"/>
      <c r="T33" s="58"/>
      <c r="U33" s="58"/>
      <c r="V33" s="58"/>
      <c r="W33" s="58"/>
      <c r="X33" s="58"/>
      <c r="Y33" s="58"/>
      <c r="Z33" s="58"/>
      <c r="AA33" s="58"/>
      <c r="AB33" s="57">
        <v>27.09</v>
      </c>
      <c r="AC33" s="38">
        <f>SUM(B33+K33+T33)</f>
        <v>0</v>
      </c>
      <c r="AD33" s="38">
        <f>SUM(C33+L33+U33)</f>
        <v>0</v>
      </c>
      <c r="AE33" s="38">
        <f>SUM(D33+M33+V33)</f>
        <v>0</v>
      </c>
      <c r="AF33" s="38">
        <f>SUM(E33+N33+W33)</f>
        <v>0</v>
      </c>
      <c r="AG33" s="38">
        <f>SUM(F33+O33+X33)</f>
        <v>0</v>
      </c>
      <c r="AH33" s="38">
        <f>SUM(G33+P33+Y33)</f>
        <v>0</v>
      </c>
      <c r="AI33" s="38">
        <f>SUM(H33+Q33+Z33)</f>
        <v>0</v>
      </c>
      <c r="AJ33" s="38">
        <f>SUM(I33+R33+AA33)</f>
        <v>0</v>
      </c>
      <c r="AK33" s="38">
        <f>SUM(J33+S33+AB33)</f>
        <v>73.83</v>
      </c>
    </row>
    <row r="34" spans="1:37" ht="12.75">
      <c r="A34" s="55" t="s">
        <v>202</v>
      </c>
      <c r="B34" s="56"/>
      <c r="C34" s="58"/>
      <c r="D34" s="58"/>
      <c r="E34" s="58"/>
      <c r="F34" s="58"/>
      <c r="G34" s="58"/>
      <c r="H34" s="58">
        <v>7.76</v>
      </c>
      <c r="I34" s="58">
        <v>41.54</v>
      </c>
      <c r="J34" s="57">
        <v>15.2</v>
      </c>
      <c r="K34" s="58"/>
      <c r="L34" s="58"/>
      <c r="M34" s="58"/>
      <c r="N34" s="58"/>
      <c r="O34" s="58"/>
      <c r="P34" s="58"/>
      <c r="Q34" s="58"/>
      <c r="R34" s="58"/>
      <c r="S34" s="57"/>
      <c r="T34" s="58"/>
      <c r="U34" s="58"/>
      <c r="V34" s="58"/>
      <c r="W34" s="58"/>
      <c r="X34" s="58"/>
      <c r="Y34" s="58"/>
      <c r="Z34" s="58"/>
      <c r="AA34" s="58"/>
      <c r="AB34" s="57"/>
      <c r="AC34" s="38">
        <f>SUM(B34+K34+T34)</f>
        <v>0</v>
      </c>
      <c r="AD34" s="38">
        <f>SUM(C34+L34+U34)</f>
        <v>0</v>
      </c>
      <c r="AE34" s="38">
        <f>SUM(D34+M34+V34)</f>
        <v>0</v>
      </c>
      <c r="AF34" s="38">
        <f>SUM(E34+N34+W34)</f>
        <v>0</v>
      </c>
      <c r="AG34" s="38">
        <f>SUM(F34+O34+X34)</f>
        <v>0</v>
      </c>
      <c r="AH34" s="38">
        <f>SUM(G34+P34+Y34)</f>
        <v>0</v>
      </c>
      <c r="AI34" s="38">
        <f>SUM(H34+Q34+Z34)</f>
        <v>7.76</v>
      </c>
      <c r="AJ34" s="38">
        <f>SUM(I34+R34+AA34)</f>
        <v>41.54</v>
      </c>
      <c r="AK34" s="38">
        <f>SUM(J34+S34+AB34)</f>
        <v>15.2</v>
      </c>
    </row>
    <row r="35" spans="1:37" ht="12.75">
      <c r="A35" s="55" t="s">
        <v>205</v>
      </c>
      <c r="B35" s="56"/>
      <c r="C35" s="58"/>
      <c r="D35" s="58"/>
      <c r="E35" s="58"/>
      <c r="F35" s="58"/>
      <c r="G35" s="58"/>
      <c r="H35" s="58"/>
      <c r="I35" s="58"/>
      <c r="J35" s="57"/>
      <c r="K35" s="58"/>
      <c r="L35" s="58"/>
      <c r="M35" s="58"/>
      <c r="N35" s="58"/>
      <c r="O35" s="58"/>
      <c r="P35" s="58"/>
      <c r="Q35" s="58"/>
      <c r="R35" s="58"/>
      <c r="S35" s="57"/>
      <c r="T35" s="58"/>
      <c r="U35" s="58">
        <v>20</v>
      </c>
      <c r="V35" s="58"/>
      <c r="W35" s="58"/>
      <c r="X35" s="58"/>
      <c r="Y35" s="58"/>
      <c r="Z35" s="58"/>
      <c r="AA35" s="58"/>
      <c r="AB35" s="57"/>
      <c r="AC35" s="38">
        <f>SUM(B35+K35+T35)</f>
        <v>0</v>
      </c>
      <c r="AD35" s="38">
        <f>SUM(C35+L35+U35)</f>
        <v>20</v>
      </c>
      <c r="AE35" s="38">
        <f>SUM(D35+M35+V35)</f>
        <v>0</v>
      </c>
      <c r="AF35" s="38">
        <f>SUM(E35+N35+W35)</f>
        <v>0</v>
      </c>
      <c r="AG35" s="38">
        <f>SUM(F35+O35+X35)</f>
        <v>0</v>
      </c>
      <c r="AH35" s="38">
        <f>SUM(G35+P35+Y35)</f>
        <v>0</v>
      </c>
      <c r="AI35" s="38">
        <f>SUM(H35+Q35+Z35)</f>
        <v>0</v>
      </c>
      <c r="AJ35" s="38">
        <f>SUM(I35+R35+AA35)</f>
        <v>0</v>
      </c>
      <c r="AK35" s="38">
        <f>SUM(J35+S35+AB35)</f>
        <v>0</v>
      </c>
    </row>
    <row r="36" spans="1:37" ht="12.75">
      <c r="A36" s="55" t="s">
        <v>129</v>
      </c>
      <c r="B36" s="56">
        <v>10.4589</v>
      </c>
      <c r="C36" s="58">
        <v>24.05547</v>
      </c>
      <c r="D36" s="58">
        <v>2.09178</v>
      </c>
      <c r="E36" s="58"/>
      <c r="F36" s="58"/>
      <c r="G36" s="58"/>
      <c r="H36" s="58"/>
      <c r="I36" s="58"/>
      <c r="J36" s="57"/>
      <c r="K36" s="58"/>
      <c r="L36" s="58"/>
      <c r="M36" s="58"/>
      <c r="N36" s="58"/>
      <c r="O36" s="58"/>
      <c r="P36" s="58"/>
      <c r="Q36" s="58"/>
      <c r="R36" s="58"/>
      <c r="S36" s="57"/>
      <c r="T36" s="58"/>
      <c r="U36" s="58"/>
      <c r="V36" s="58"/>
      <c r="W36" s="58"/>
      <c r="X36" s="58"/>
      <c r="Y36" s="58"/>
      <c r="Z36" s="58"/>
      <c r="AA36" s="58"/>
      <c r="AB36" s="57"/>
      <c r="AC36" s="38">
        <f>SUM(B36+K36+T36)</f>
        <v>10.4589</v>
      </c>
      <c r="AD36" s="38">
        <f>SUM(C36+L36+U36)</f>
        <v>24.05547</v>
      </c>
      <c r="AE36" s="38">
        <f>SUM(D36+M36+V36)</f>
        <v>2.09178</v>
      </c>
      <c r="AF36" s="38">
        <f>SUM(E36+N36+W36)</f>
        <v>0</v>
      </c>
      <c r="AG36" s="38">
        <f>SUM(F36+O36+X36)</f>
        <v>0</v>
      </c>
      <c r="AH36" s="38">
        <f>SUM(G36+P36+Y36)</f>
        <v>0</v>
      </c>
      <c r="AI36" s="38">
        <f>SUM(H36+Q36+Z36)</f>
        <v>0</v>
      </c>
      <c r="AJ36" s="38">
        <f>SUM(I36+R36+AA36)</f>
        <v>0</v>
      </c>
      <c r="AK36" s="38">
        <f>SUM(J36+S36+AB36)</f>
        <v>0</v>
      </c>
    </row>
    <row r="37" spans="1:37" ht="12.75">
      <c r="A37" s="55" t="s">
        <v>209</v>
      </c>
      <c r="B37" s="56"/>
      <c r="C37" s="58"/>
      <c r="D37" s="58"/>
      <c r="E37" s="58"/>
      <c r="F37" s="58"/>
      <c r="G37" s="58"/>
      <c r="H37" s="58"/>
      <c r="I37" s="58">
        <v>5.4</v>
      </c>
      <c r="J37" s="57">
        <v>77.6</v>
      </c>
      <c r="K37" s="58"/>
      <c r="L37" s="58"/>
      <c r="M37" s="58"/>
      <c r="N37" s="58"/>
      <c r="O37" s="58"/>
      <c r="P37" s="58"/>
      <c r="Q37" s="58"/>
      <c r="R37" s="58"/>
      <c r="S37" s="57"/>
      <c r="T37" s="58"/>
      <c r="U37" s="58"/>
      <c r="V37" s="58"/>
      <c r="W37" s="58"/>
      <c r="X37" s="58"/>
      <c r="Y37" s="58"/>
      <c r="Z37" s="58"/>
      <c r="AA37" s="58"/>
      <c r="AB37" s="57"/>
      <c r="AC37" s="38">
        <f>SUM(B37+K37+T37)</f>
        <v>0</v>
      </c>
      <c r="AD37" s="38">
        <f>SUM(C37+L37+U37)</f>
        <v>0</v>
      </c>
      <c r="AE37" s="38">
        <f>SUM(D37+M37+V37)</f>
        <v>0</v>
      </c>
      <c r="AF37" s="38">
        <f>SUM(E37+N37+W37)</f>
        <v>0</v>
      </c>
      <c r="AG37" s="38">
        <f>SUM(F37+O37+X37)</f>
        <v>0</v>
      </c>
      <c r="AH37" s="38">
        <f>SUM(G37+P37+Y37)</f>
        <v>0</v>
      </c>
      <c r="AI37" s="38">
        <f>SUM(H37+Q37+Z37)</f>
        <v>0</v>
      </c>
      <c r="AJ37" s="38">
        <f>SUM(I37+R37+AA37)</f>
        <v>5.4</v>
      </c>
      <c r="AK37" s="38">
        <f>SUM(J37+S37+AB37)</f>
        <v>77.6</v>
      </c>
    </row>
    <row r="38" spans="1:37" ht="12.75">
      <c r="A38" s="55" t="s">
        <v>178</v>
      </c>
      <c r="B38" s="56"/>
      <c r="C38" s="58"/>
      <c r="D38" s="58"/>
      <c r="E38" s="58"/>
      <c r="F38" s="58"/>
      <c r="G38" s="58"/>
      <c r="H38" s="58"/>
      <c r="I38" s="58">
        <v>22.3</v>
      </c>
      <c r="J38" s="57">
        <v>62</v>
      </c>
      <c r="K38" s="58"/>
      <c r="L38" s="58"/>
      <c r="M38" s="58"/>
      <c r="N38" s="58"/>
      <c r="O38" s="58"/>
      <c r="P38" s="58"/>
      <c r="Q38" s="58"/>
      <c r="R38" s="58"/>
      <c r="S38" s="57"/>
      <c r="T38" s="58"/>
      <c r="U38" s="58"/>
      <c r="V38" s="58"/>
      <c r="W38" s="58"/>
      <c r="X38" s="58"/>
      <c r="Y38" s="58"/>
      <c r="Z38" s="58"/>
      <c r="AA38" s="58"/>
      <c r="AB38" s="57"/>
      <c r="AC38" s="38">
        <f>SUM(B38+K38+T38)</f>
        <v>0</v>
      </c>
      <c r="AD38" s="38">
        <f>SUM(C38+L38+U38)</f>
        <v>0</v>
      </c>
      <c r="AE38" s="38">
        <f>SUM(D38+M38+V38)</f>
        <v>0</v>
      </c>
      <c r="AF38" s="38">
        <f>SUM(E38+N38+W38)</f>
        <v>0</v>
      </c>
      <c r="AG38" s="38">
        <f>SUM(F38+O38+X38)</f>
        <v>0</v>
      </c>
      <c r="AH38" s="38">
        <f>SUM(G38+P38+Y38)</f>
        <v>0</v>
      </c>
      <c r="AI38" s="38">
        <f>SUM(H38+Q38+Z38)</f>
        <v>0</v>
      </c>
      <c r="AJ38" s="38">
        <f>SUM(I38+R38+AA38)</f>
        <v>22.3</v>
      </c>
      <c r="AK38" s="38">
        <f>SUM(J38+S38+AB38)</f>
        <v>62</v>
      </c>
    </row>
    <row r="39" spans="1:37" ht="12.75">
      <c r="A39" s="55" t="s">
        <v>106</v>
      </c>
      <c r="B39" s="56">
        <v>2.2</v>
      </c>
      <c r="C39" s="58">
        <v>37.46</v>
      </c>
      <c r="D39" s="58">
        <v>37.43</v>
      </c>
      <c r="E39" s="58">
        <v>23.05</v>
      </c>
      <c r="F39" s="58"/>
      <c r="G39" s="58"/>
      <c r="H39" s="58"/>
      <c r="I39" s="58"/>
      <c r="J39" s="57"/>
      <c r="K39" s="58"/>
      <c r="L39" s="58"/>
      <c r="M39" s="58"/>
      <c r="N39" s="58"/>
      <c r="O39" s="58"/>
      <c r="P39" s="58"/>
      <c r="Q39" s="58"/>
      <c r="R39" s="58"/>
      <c r="S39" s="57"/>
      <c r="T39" s="58">
        <v>58</v>
      </c>
      <c r="U39" s="58"/>
      <c r="V39" s="58">
        <v>60</v>
      </c>
      <c r="W39" s="58"/>
      <c r="X39" s="58"/>
      <c r="Y39" s="58"/>
      <c r="Z39" s="58"/>
      <c r="AA39" s="58"/>
      <c r="AB39" s="57"/>
      <c r="AC39" s="38">
        <f>SUM(B39+K39+T39)</f>
        <v>60.2</v>
      </c>
      <c r="AD39" s="38">
        <f>SUM(C39+L39+U39)</f>
        <v>37.46</v>
      </c>
      <c r="AE39" s="38">
        <f>SUM(D39+M39+V39)</f>
        <v>97.43</v>
      </c>
      <c r="AF39" s="38">
        <f>SUM(E39+N39+W39)</f>
        <v>23.05</v>
      </c>
      <c r="AG39" s="38">
        <f>SUM(F39+O39+X39)</f>
        <v>0</v>
      </c>
      <c r="AH39" s="38">
        <f>SUM(G39+P39+Y39)</f>
        <v>0</v>
      </c>
      <c r="AI39" s="38">
        <f>SUM(H39+Q39+Z39)</f>
        <v>0</v>
      </c>
      <c r="AJ39" s="38">
        <f>SUM(I39+R39+AA39)</f>
        <v>0</v>
      </c>
      <c r="AK39" s="38">
        <f>SUM(J39+S39+AB39)</f>
        <v>0</v>
      </c>
    </row>
    <row r="40" spans="1:37" ht="12.75">
      <c r="A40" s="55" t="s">
        <v>210</v>
      </c>
      <c r="B40" s="56"/>
      <c r="C40" s="58">
        <v>15.13</v>
      </c>
      <c r="D40" s="58">
        <v>46.67</v>
      </c>
      <c r="E40" s="58">
        <v>28.72</v>
      </c>
      <c r="F40" s="58"/>
      <c r="G40" s="58"/>
      <c r="H40" s="58"/>
      <c r="I40" s="58"/>
      <c r="J40" s="57"/>
      <c r="K40" s="58"/>
      <c r="L40" s="58"/>
      <c r="M40" s="58"/>
      <c r="N40" s="58"/>
      <c r="O40" s="58"/>
      <c r="P40" s="58"/>
      <c r="Q40" s="58"/>
      <c r="R40" s="58"/>
      <c r="S40" s="57"/>
      <c r="T40" s="58">
        <v>58</v>
      </c>
      <c r="U40" s="58"/>
      <c r="V40" s="58">
        <v>60</v>
      </c>
      <c r="W40" s="58"/>
      <c r="X40" s="58"/>
      <c r="Y40" s="58"/>
      <c r="Z40" s="58"/>
      <c r="AA40" s="58"/>
      <c r="AB40" s="57"/>
      <c r="AC40" s="38">
        <f>SUM(B40+K40+T40)</f>
        <v>58</v>
      </c>
      <c r="AD40" s="38">
        <f>SUM(C40+L40+U40)</f>
        <v>15.13</v>
      </c>
      <c r="AE40" s="38">
        <f>SUM(D40+M40+V40)</f>
        <v>106.67</v>
      </c>
      <c r="AF40" s="38">
        <f>SUM(E40+N40+W40)</f>
        <v>28.72</v>
      </c>
      <c r="AG40" s="38">
        <f>SUM(F40+O40+X40)</f>
        <v>0</v>
      </c>
      <c r="AH40" s="38">
        <f>SUM(G40+P40+Y40)</f>
        <v>0</v>
      </c>
      <c r="AI40" s="38">
        <f>SUM(H40+Q40+Z40)</f>
        <v>0</v>
      </c>
      <c r="AJ40" s="38">
        <f>SUM(I40+R40+AA40)</f>
        <v>0</v>
      </c>
      <c r="AK40" s="38">
        <f>SUM(J40+S40+AB40)</f>
        <v>0</v>
      </c>
    </row>
    <row r="41" spans="1:37" ht="12.75">
      <c r="A41" s="55" t="s">
        <v>140</v>
      </c>
      <c r="B41" s="56"/>
      <c r="C41" s="58"/>
      <c r="D41" s="58"/>
      <c r="E41" s="58"/>
      <c r="F41" s="58"/>
      <c r="G41" s="58">
        <v>40.3305</v>
      </c>
      <c r="H41" s="58">
        <v>14.2485</v>
      </c>
      <c r="I41" s="58">
        <v>11.592</v>
      </c>
      <c r="J41" s="57">
        <v>0.966</v>
      </c>
      <c r="K41" s="58"/>
      <c r="L41" s="58"/>
      <c r="M41" s="58"/>
      <c r="N41" s="58"/>
      <c r="O41" s="58"/>
      <c r="P41" s="58"/>
      <c r="Q41" s="58"/>
      <c r="R41" s="58"/>
      <c r="S41" s="57"/>
      <c r="T41" s="58"/>
      <c r="U41" s="58"/>
      <c r="V41" s="58"/>
      <c r="W41" s="58"/>
      <c r="X41" s="58"/>
      <c r="Y41" s="58"/>
      <c r="Z41" s="58"/>
      <c r="AA41" s="58"/>
      <c r="AB41" s="57"/>
      <c r="AC41" s="38">
        <f>SUM(B41+K41+T41)</f>
        <v>0</v>
      </c>
      <c r="AD41" s="38">
        <f>SUM(C41+L41+U41)</f>
        <v>0</v>
      </c>
      <c r="AE41" s="38">
        <f>SUM(D41+M41+V41)</f>
        <v>0</v>
      </c>
      <c r="AF41" s="38">
        <f>SUM(E41+N41+W41)</f>
        <v>0</v>
      </c>
      <c r="AG41" s="38">
        <f>SUM(F41+O41+X41)</f>
        <v>0</v>
      </c>
      <c r="AH41" s="38">
        <f>SUM(G41+P41+Y41)</f>
        <v>40.3305</v>
      </c>
      <c r="AI41" s="38">
        <f>SUM(H41+Q41+Z41)</f>
        <v>14.2485</v>
      </c>
      <c r="AJ41" s="38">
        <f>SUM(I41+R41+AA41)</f>
        <v>11.592</v>
      </c>
      <c r="AK41" s="38">
        <f>SUM(J41+S41+AB41)</f>
        <v>0.966</v>
      </c>
    </row>
    <row r="42" spans="1:37" ht="12.75">
      <c r="A42" s="55" t="s">
        <v>179</v>
      </c>
      <c r="B42" s="56"/>
      <c r="C42" s="58"/>
      <c r="D42" s="58"/>
      <c r="E42" s="58"/>
      <c r="F42" s="58"/>
      <c r="G42" s="58"/>
      <c r="H42" s="58"/>
      <c r="I42" s="58">
        <v>67.76</v>
      </c>
      <c r="J42" s="57">
        <v>125.5</v>
      </c>
      <c r="K42" s="58"/>
      <c r="L42" s="58"/>
      <c r="M42" s="58"/>
      <c r="N42" s="58"/>
      <c r="O42" s="58"/>
      <c r="P42" s="58"/>
      <c r="Q42" s="58"/>
      <c r="R42" s="58"/>
      <c r="S42" s="57"/>
      <c r="T42" s="58"/>
      <c r="U42" s="58"/>
      <c r="V42" s="58"/>
      <c r="W42" s="58"/>
      <c r="X42" s="58"/>
      <c r="Y42" s="58"/>
      <c r="Z42" s="58"/>
      <c r="AA42" s="58"/>
      <c r="AB42" s="57"/>
      <c r="AC42" s="38">
        <f>SUM(B42+K42+T42)</f>
        <v>0</v>
      </c>
      <c r="AD42" s="38">
        <f>SUM(C42+L42+U42)</f>
        <v>0</v>
      </c>
      <c r="AE42" s="38">
        <f>SUM(D42+M42+V42)</f>
        <v>0</v>
      </c>
      <c r="AF42" s="38">
        <f>SUM(E42+N42+W42)</f>
        <v>0</v>
      </c>
      <c r="AG42" s="38">
        <f>SUM(F42+O42+X42)</f>
        <v>0</v>
      </c>
      <c r="AH42" s="38">
        <f>SUM(G42+P42+Y42)</f>
        <v>0</v>
      </c>
      <c r="AI42" s="38">
        <f>SUM(H42+Q42+Z42)</f>
        <v>0</v>
      </c>
      <c r="AJ42" s="38">
        <f>SUM(I42+R42+AA42)</f>
        <v>67.76</v>
      </c>
      <c r="AK42" s="38">
        <f>SUM(J42+S42+AB42)</f>
        <v>125.5</v>
      </c>
    </row>
    <row r="43" spans="1:37" ht="12.75">
      <c r="A43" s="55" t="s">
        <v>211</v>
      </c>
      <c r="B43" s="56"/>
      <c r="C43" s="58"/>
      <c r="D43" s="58"/>
      <c r="E43" s="58"/>
      <c r="F43" s="58"/>
      <c r="G43" s="58"/>
      <c r="H43" s="58"/>
      <c r="I43" s="58"/>
      <c r="J43" s="57"/>
      <c r="K43" s="58"/>
      <c r="L43" s="58"/>
      <c r="M43" s="58"/>
      <c r="N43" s="58"/>
      <c r="O43" s="58"/>
      <c r="P43" s="58"/>
      <c r="Q43" s="58"/>
      <c r="R43" s="58"/>
      <c r="S43" s="57"/>
      <c r="T43" s="58">
        <v>50</v>
      </c>
      <c r="U43" s="58"/>
      <c r="V43" s="58"/>
      <c r="W43" s="58"/>
      <c r="X43" s="58"/>
      <c r="Y43" s="58"/>
      <c r="Z43" s="58"/>
      <c r="AA43" s="58"/>
      <c r="AB43" s="57"/>
      <c r="AC43" s="38">
        <f>SUM(B43+K43+T43)</f>
        <v>50</v>
      </c>
      <c r="AD43" s="38">
        <f>SUM(C43+L43+U43)</f>
        <v>0</v>
      </c>
      <c r="AE43" s="38">
        <f>SUM(D43+M43+V43)</f>
        <v>0</v>
      </c>
      <c r="AF43" s="38">
        <f>SUM(E43+N43+W43)</f>
        <v>0</v>
      </c>
      <c r="AG43" s="38">
        <f>SUM(F43+O43+X43)</f>
        <v>0</v>
      </c>
      <c r="AH43" s="38">
        <f>SUM(G43+P43+Y43)</f>
        <v>0</v>
      </c>
      <c r="AI43" s="38">
        <f>SUM(H43+Q43+Z43)</f>
        <v>0</v>
      </c>
      <c r="AJ43" s="38">
        <f>SUM(I43+R43+AA43)</f>
        <v>0</v>
      </c>
      <c r="AK43" s="38">
        <f>SUM(J43+S43+AB43)</f>
        <v>0</v>
      </c>
    </row>
    <row r="44" spans="1:37" ht="12.75">
      <c r="A44" s="55" t="s">
        <v>212</v>
      </c>
      <c r="B44" s="56"/>
      <c r="C44" s="58"/>
      <c r="D44" s="58"/>
      <c r="E44" s="58"/>
      <c r="F44" s="58"/>
      <c r="G44" s="58"/>
      <c r="H44" s="58"/>
      <c r="I44" s="58"/>
      <c r="J44" s="57"/>
      <c r="K44" s="58"/>
      <c r="L44" s="58"/>
      <c r="M44" s="58"/>
      <c r="N44" s="58"/>
      <c r="O44" s="58"/>
      <c r="P44" s="58"/>
      <c r="Q44" s="58"/>
      <c r="R44" s="58"/>
      <c r="S44" s="57"/>
      <c r="T44" s="58"/>
      <c r="U44" s="58"/>
      <c r="V44" s="58"/>
      <c r="W44" s="58"/>
      <c r="X44" s="58"/>
      <c r="Y44" s="58"/>
      <c r="Z44" s="58"/>
      <c r="AA44" s="58">
        <v>54.987</v>
      </c>
      <c r="AB44" s="57"/>
      <c r="AC44" s="38">
        <f>SUM(B44+K44+T44)</f>
        <v>0</v>
      </c>
      <c r="AD44" s="38">
        <f>SUM(C44+L44+U44)</f>
        <v>0</v>
      </c>
      <c r="AE44" s="38">
        <f>SUM(D44+M44+V44)</f>
        <v>0</v>
      </c>
      <c r="AF44" s="38">
        <f>SUM(E44+N44+W44)</f>
        <v>0</v>
      </c>
      <c r="AG44" s="38">
        <f>SUM(F44+O44+X44)</f>
        <v>0</v>
      </c>
      <c r="AH44" s="38">
        <f>SUM(G44+P44+Y44)</f>
        <v>0</v>
      </c>
      <c r="AI44" s="38">
        <f>SUM(H44+Q44+Z44)</f>
        <v>0</v>
      </c>
      <c r="AJ44" s="38">
        <f>SUM(I44+R44+AA44)</f>
        <v>54.987</v>
      </c>
      <c r="AK44" s="38">
        <f>SUM(J44+S44+AB44)</f>
        <v>0</v>
      </c>
    </row>
    <row r="45" spans="1:37" ht="12.75">
      <c r="A45" s="55" t="s">
        <v>213</v>
      </c>
      <c r="B45" s="56">
        <v>17.61696</v>
      </c>
      <c r="C45" s="58">
        <v>13.7808</v>
      </c>
      <c r="D45" s="58"/>
      <c r="E45" s="58"/>
      <c r="F45" s="58"/>
      <c r="G45" s="58"/>
      <c r="H45" s="58"/>
      <c r="I45" s="58">
        <v>101.2</v>
      </c>
      <c r="J45" s="57">
        <v>361.2</v>
      </c>
      <c r="K45" s="58"/>
      <c r="L45" s="58"/>
      <c r="M45" s="58"/>
      <c r="N45" s="58"/>
      <c r="O45" s="58"/>
      <c r="P45" s="58"/>
      <c r="Q45" s="58"/>
      <c r="R45" s="58"/>
      <c r="S45" s="57"/>
      <c r="T45" s="58"/>
      <c r="U45" s="58"/>
      <c r="V45" s="58"/>
      <c r="W45" s="58"/>
      <c r="X45" s="58"/>
      <c r="Y45" s="58"/>
      <c r="Z45" s="58">
        <v>40</v>
      </c>
      <c r="AA45" s="58"/>
      <c r="AB45" s="57"/>
      <c r="AC45" s="38">
        <f>SUM(B45+K45+T45)</f>
        <v>17.61696</v>
      </c>
      <c r="AD45" s="38">
        <f>SUM(C45+L45+U45)</f>
        <v>13.7808</v>
      </c>
      <c r="AE45" s="38">
        <f>SUM(D45+M45+V45)</f>
        <v>0</v>
      </c>
      <c r="AF45" s="38">
        <f>SUM(E45+N45+W45)</f>
        <v>0</v>
      </c>
      <c r="AG45" s="38">
        <f>SUM(F45+O45+X45)</f>
        <v>0</v>
      </c>
      <c r="AH45" s="38">
        <f>SUM(G45+P45+Y45)</f>
        <v>0</v>
      </c>
      <c r="AI45" s="38">
        <f>SUM(H45+Q45+Z45)</f>
        <v>40</v>
      </c>
      <c r="AJ45" s="38">
        <f>SUM(I45+R45+AA45)</f>
        <v>101.2</v>
      </c>
      <c r="AK45" s="38">
        <f>SUM(J45+S45+AB45)</f>
        <v>361.2</v>
      </c>
    </row>
    <row r="46" spans="1:37" ht="12.75">
      <c r="A46" s="55" t="s">
        <v>141</v>
      </c>
      <c r="B46" s="56"/>
      <c r="C46" s="58"/>
      <c r="D46" s="58"/>
      <c r="E46" s="58"/>
      <c r="F46" s="58"/>
      <c r="G46" s="58">
        <v>35.4</v>
      </c>
      <c r="H46" s="58">
        <v>177.6</v>
      </c>
      <c r="I46" s="58">
        <v>196.2</v>
      </c>
      <c r="J46" s="57">
        <v>21</v>
      </c>
      <c r="K46" s="58"/>
      <c r="L46" s="58"/>
      <c r="M46" s="58"/>
      <c r="N46" s="58"/>
      <c r="O46" s="58"/>
      <c r="P46" s="58"/>
      <c r="Q46" s="58"/>
      <c r="R46" s="58"/>
      <c r="S46" s="57"/>
      <c r="T46" s="58"/>
      <c r="U46" s="58"/>
      <c r="V46" s="58"/>
      <c r="W46" s="58"/>
      <c r="X46" s="58"/>
      <c r="Y46" s="58"/>
      <c r="Z46" s="58"/>
      <c r="AA46" s="58"/>
      <c r="AB46" s="57"/>
      <c r="AC46" s="38">
        <f>SUM(B46+K46+T46)</f>
        <v>0</v>
      </c>
      <c r="AD46" s="38">
        <f>SUM(C46+L46+U46)</f>
        <v>0</v>
      </c>
      <c r="AE46" s="38">
        <f>SUM(D46+M46+V46)</f>
        <v>0</v>
      </c>
      <c r="AF46" s="38">
        <f>SUM(E46+N46+W46)</f>
        <v>0</v>
      </c>
      <c r="AG46" s="38">
        <f>SUM(F46+O46+X46)</f>
        <v>0</v>
      </c>
      <c r="AH46" s="38">
        <f>SUM(G46+P46+Y46)</f>
        <v>35.4</v>
      </c>
      <c r="AI46" s="38">
        <f>SUM(H46+Q46+Z46)</f>
        <v>177.6</v>
      </c>
      <c r="AJ46" s="38">
        <f>SUM(I46+R46+AA46)</f>
        <v>196.2</v>
      </c>
      <c r="AK46" s="38">
        <f>SUM(J46+S46+AB46)</f>
        <v>21</v>
      </c>
    </row>
    <row r="47" spans="1:37" ht="12.75">
      <c r="A47" s="55" t="s">
        <v>142</v>
      </c>
      <c r="B47" s="56"/>
      <c r="C47" s="58"/>
      <c r="D47" s="58"/>
      <c r="E47" s="58"/>
      <c r="F47" s="58"/>
      <c r="G47" s="58">
        <v>27</v>
      </c>
      <c r="H47" s="58">
        <v>84</v>
      </c>
      <c r="I47" s="58">
        <v>57</v>
      </c>
      <c r="J47" s="57"/>
      <c r="K47" s="58"/>
      <c r="L47" s="58"/>
      <c r="M47" s="58"/>
      <c r="N47" s="58"/>
      <c r="O47" s="58"/>
      <c r="P47" s="58"/>
      <c r="Q47" s="58"/>
      <c r="R47" s="58"/>
      <c r="S47" s="57"/>
      <c r="T47" s="58"/>
      <c r="U47" s="58"/>
      <c r="V47" s="58"/>
      <c r="W47" s="58"/>
      <c r="X47" s="58"/>
      <c r="Y47" s="58"/>
      <c r="Z47" s="58"/>
      <c r="AA47" s="58"/>
      <c r="AB47" s="57"/>
      <c r="AC47" s="38">
        <f>SUM(B47+K47+T47)</f>
        <v>0</v>
      </c>
      <c r="AD47" s="38">
        <f>SUM(C47+L47+U47)</f>
        <v>0</v>
      </c>
      <c r="AE47" s="38">
        <f>SUM(D47+M47+V47)</f>
        <v>0</v>
      </c>
      <c r="AF47" s="38">
        <f>SUM(E47+N47+W47)</f>
        <v>0</v>
      </c>
      <c r="AG47" s="38">
        <f>SUM(F47+O47+X47)</f>
        <v>0</v>
      </c>
      <c r="AH47" s="38">
        <f>SUM(G47+P47+Y47)</f>
        <v>27</v>
      </c>
      <c r="AI47" s="38">
        <f>SUM(H47+Q47+Z47)</f>
        <v>84</v>
      </c>
      <c r="AJ47" s="38">
        <f>SUM(I47+R47+AA47)</f>
        <v>57</v>
      </c>
      <c r="AK47" s="38">
        <f>SUM(J47+S47+AB47)</f>
        <v>0</v>
      </c>
    </row>
    <row r="48" spans="1:37" ht="12.75">
      <c r="A48" s="55" t="s">
        <v>214</v>
      </c>
      <c r="B48" s="56"/>
      <c r="C48" s="58"/>
      <c r="D48" s="58"/>
      <c r="E48" s="58"/>
      <c r="F48" s="58"/>
      <c r="G48" s="58"/>
      <c r="H48" s="58"/>
      <c r="I48" s="58"/>
      <c r="J48" s="57">
        <v>47</v>
      </c>
      <c r="K48" s="58"/>
      <c r="L48" s="58"/>
      <c r="M48" s="58"/>
      <c r="N48" s="58"/>
      <c r="O48" s="58"/>
      <c r="P48" s="58"/>
      <c r="Q48" s="58"/>
      <c r="R48" s="58"/>
      <c r="S48" s="57"/>
      <c r="T48" s="58"/>
      <c r="U48" s="58"/>
      <c r="V48" s="58"/>
      <c r="W48" s="58"/>
      <c r="X48" s="58"/>
      <c r="Y48" s="58"/>
      <c r="Z48" s="58"/>
      <c r="AA48" s="58"/>
      <c r="AB48" s="57"/>
      <c r="AC48" s="38">
        <f>SUM(B48+K48+T48)</f>
        <v>0</v>
      </c>
      <c r="AD48" s="38">
        <f>SUM(C48+L48+U48)</f>
        <v>0</v>
      </c>
      <c r="AE48" s="38">
        <f>SUM(D48+M48+V48)</f>
        <v>0</v>
      </c>
      <c r="AF48" s="38">
        <f>SUM(E48+N48+W48)</f>
        <v>0</v>
      </c>
      <c r="AG48" s="38">
        <f>SUM(F48+O48+X48)</f>
        <v>0</v>
      </c>
      <c r="AH48" s="38">
        <f>SUM(G48+P48+Y48)</f>
        <v>0</v>
      </c>
      <c r="AI48" s="38">
        <f>SUM(H48+Q48+Z48)</f>
        <v>0</v>
      </c>
      <c r="AJ48" s="38">
        <f>SUM(I48+R48+AA48)</f>
        <v>0</v>
      </c>
      <c r="AK48" s="38">
        <f>SUM(J48+S48+AB48)</f>
        <v>47</v>
      </c>
    </row>
    <row r="49" spans="1:37" ht="12.75">
      <c r="A49" s="55" t="s">
        <v>217</v>
      </c>
      <c r="B49" s="56"/>
      <c r="C49" s="58"/>
      <c r="D49" s="58"/>
      <c r="E49" s="58"/>
      <c r="F49" s="58"/>
      <c r="G49" s="58"/>
      <c r="H49" s="58"/>
      <c r="I49" s="58"/>
      <c r="J49" s="57">
        <v>25</v>
      </c>
      <c r="K49" s="58"/>
      <c r="L49" s="58"/>
      <c r="M49" s="58"/>
      <c r="N49" s="58"/>
      <c r="O49" s="58"/>
      <c r="P49" s="58"/>
      <c r="Q49" s="58"/>
      <c r="R49" s="58"/>
      <c r="S49" s="57"/>
      <c r="T49" s="58"/>
      <c r="U49" s="58"/>
      <c r="V49" s="58"/>
      <c r="W49" s="58"/>
      <c r="X49" s="58"/>
      <c r="Y49" s="58"/>
      <c r="Z49" s="58"/>
      <c r="AA49" s="58"/>
      <c r="AB49" s="57"/>
      <c r="AC49" s="38">
        <f>SUM(B49+K49+T49)</f>
        <v>0</v>
      </c>
      <c r="AD49" s="38">
        <f>SUM(C49+L49+U49)</f>
        <v>0</v>
      </c>
      <c r="AE49" s="38">
        <f>SUM(D49+M49+V49)</f>
        <v>0</v>
      </c>
      <c r="AF49" s="38">
        <f>SUM(E49+N49+W49)</f>
        <v>0</v>
      </c>
      <c r="AG49" s="38">
        <f>SUM(F49+O49+X49)</f>
        <v>0</v>
      </c>
      <c r="AH49" s="38">
        <f>SUM(G49+P49+Y49)</f>
        <v>0</v>
      </c>
      <c r="AI49" s="38">
        <f>SUM(H49+Q49+Z49)</f>
        <v>0</v>
      </c>
      <c r="AJ49" s="38">
        <f>SUM(I49+R49+AA49)</f>
        <v>0</v>
      </c>
      <c r="AK49" s="38">
        <f>SUM(J49+S49+AB49)</f>
        <v>25</v>
      </c>
    </row>
    <row r="50" spans="1:37" ht="12.75">
      <c r="A50" s="55" t="s">
        <v>162</v>
      </c>
      <c r="B50" s="56"/>
      <c r="C50" s="58"/>
      <c r="D50" s="58"/>
      <c r="E50" s="58"/>
      <c r="F50" s="58"/>
      <c r="G50" s="58"/>
      <c r="H50" s="58"/>
      <c r="I50" s="58"/>
      <c r="J50" s="57"/>
      <c r="K50" s="58">
        <v>13.24932</v>
      </c>
      <c r="L50" s="58"/>
      <c r="M50" s="58"/>
      <c r="N50" s="58"/>
      <c r="O50" s="58"/>
      <c r="P50" s="58"/>
      <c r="Q50" s="58">
        <v>23.9799</v>
      </c>
      <c r="R50" s="58">
        <v>22.84942</v>
      </c>
      <c r="S50" s="57"/>
      <c r="T50" s="58"/>
      <c r="U50" s="58"/>
      <c r="V50" s="58"/>
      <c r="W50" s="58">
        <v>4</v>
      </c>
      <c r="X50" s="58"/>
      <c r="Y50" s="58"/>
      <c r="Z50" s="58">
        <v>4.5</v>
      </c>
      <c r="AA50" s="58">
        <v>4.5</v>
      </c>
      <c r="AB50" s="57"/>
      <c r="AC50" s="38">
        <f>SUM(B50+K50+T50)</f>
        <v>13.24932</v>
      </c>
      <c r="AD50" s="38">
        <f>SUM(C50+L50+U50)</f>
        <v>0</v>
      </c>
      <c r="AE50" s="38">
        <f>SUM(D50+M50+V50)</f>
        <v>0</v>
      </c>
      <c r="AF50" s="38">
        <f>SUM(E50+N50+W50)</f>
        <v>4</v>
      </c>
      <c r="AG50" s="38">
        <f>SUM(F50+O50+X50)</f>
        <v>0</v>
      </c>
      <c r="AH50" s="38">
        <f>SUM(G50+P50+Y50)</f>
        <v>0</v>
      </c>
      <c r="AI50" s="38">
        <f>SUM(H50+Q50+Z50)</f>
        <v>28.4799</v>
      </c>
      <c r="AJ50" s="38">
        <f>SUM(I50+R50+AA50)</f>
        <v>27.34942</v>
      </c>
      <c r="AK50" s="38">
        <f>SUM(J50+S50+AB50)</f>
        <v>0</v>
      </c>
    </row>
    <row r="51" spans="1:37" ht="13.5" thickBot="1">
      <c r="A51" s="13" t="s">
        <v>4</v>
      </c>
      <c r="B51" s="34">
        <f>SUM(B5:B50)</f>
        <v>12047.30935</v>
      </c>
      <c r="C51" s="34">
        <f>SUM(C5:C50)</f>
        <v>12866.104699999994</v>
      </c>
      <c r="D51" s="34">
        <f aca="true" t="shared" si="0" ref="D51:AJ51">SUM(D5:D50)</f>
        <v>14598.0633</v>
      </c>
      <c r="E51" s="34">
        <f t="shared" si="0"/>
        <v>16790.343430000004</v>
      </c>
      <c r="F51" s="34">
        <f t="shared" si="0"/>
        <v>19643.866059999997</v>
      </c>
      <c r="G51" s="34">
        <f t="shared" si="0"/>
        <v>23122.101249999996</v>
      </c>
      <c r="H51" s="34">
        <f t="shared" si="0"/>
        <v>22622.6682</v>
      </c>
      <c r="I51" s="34">
        <f t="shared" si="0"/>
        <v>24451.10896000001</v>
      </c>
      <c r="J51" s="19">
        <f t="shared" si="0"/>
        <v>28761.889990000003</v>
      </c>
      <c r="K51" s="34">
        <f t="shared" si="0"/>
        <v>646.47805</v>
      </c>
      <c r="L51" s="34">
        <f t="shared" si="0"/>
        <v>803.7481099999999</v>
      </c>
      <c r="M51" s="34">
        <f t="shared" si="0"/>
        <v>109.85976</v>
      </c>
      <c r="N51" s="34">
        <f t="shared" si="0"/>
        <v>29.99703</v>
      </c>
      <c r="O51" s="34">
        <f t="shared" si="0"/>
        <v>26.75951</v>
      </c>
      <c r="P51" s="34">
        <f t="shared" si="0"/>
        <v>1.95214</v>
      </c>
      <c r="Q51" s="34">
        <f t="shared" si="0"/>
        <v>3177.78501</v>
      </c>
      <c r="R51" s="34">
        <f t="shared" si="0"/>
        <v>5421.46166</v>
      </c>
      <c r="S51" s="19">
        <f t="shared" si="0"/>
        <v>10671.748680000002</v>
      </c>
      <c r="T51" s="34">
        <f t="shared" si="0"/>
        <v>3308.5760199999995</v>
      </c>
      <c r="U51" s="34">
        <f t="shared" si="0"/>
        <v>13922.704470000002</v>
      </c>
      <c r="V51" s="34">
        <f t="shared" si="0"/>
        <v>9112.67685</v>
      </c>
      <c r="W51" s="34">
        <f t="shared" si="0"/>
        <v>7856.912</v>
      </c>
      <c r="X51" s="34">
        <f t="shared" si="0"/>
        <v>10113.556289999999</v>
      </c>
      <c r="Y51" s="34">
        <f t="shared" si="0"/>
        <v>5639.249309999999</v>
      </c>
      <c r="Z51" s="34">
        <f t="shared" si="0"/>
        <v>10710.546290000004</v>
      </c>
      <c r="AA51" s="34">
        <f t="shared" si="0"/>
        <v>8510.2281</v>
      </c>
      <c r="AB51" s="19">
        <f t="shared" si="0"/>
        <v>12508.54808</v>
      </c>
      <c r="AC51" s="34">
        <f t="shared" si="0"/>
        <v>16002.363420000001</v>
      </c>
      <c r="AD51" s="34">
        <f t="shared" si="0"/>
        <v>27592.557280000005</v>
      </c>
      <c r="AE51" s="34">
        <f t="shared" si="0"/>
        <v>23820.599909999997</v>
      </c>
      <c r="AF51" s="34">
        <f t="shared" si="0"/>
        <v>24677.252460000003</v>
      </c>
      <c r="AG51" s="34">
        <f t="shared" si="0"/>
        <v>29784.181859999997</v>
      </c>
      <c r="AH51" s="34">
        <f t="shared" si="0"/>
        <v>28763.302700000004</v>
      </c>
      <c r="AI51" s="34">
        <f t="shared" si="0"/>
        <v>36510.999500000005</v>
      </c>
      <c r="AJ51" s="34">
        <f t="shared" si="0"/>
        <v>38382.798720000006</v>
      </c>
      <c r="AK51" s="34">
        <f>SUM(AK5:AK50)</f>
        <v>51942.18675</v>
      </c>
    </row>
    <row r="52" spans="1:28" ht="12.75">
      <c r="A52" s="9" t="s">
        <v>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31" ht="12.75">
      <c r="A53" s="9" t="s">
        <v>6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1:28" ht="12.75">
      <c r="A54" s="9" t="s">
        <v>11</v>
      </c>
      <c r="B54" s="23"/>
      <c r="C54" s="23"/>
      <c r="D54" s="23"/>
      <c r="E54" s="23"/>
      <c r="F54" s="23"/>
      <c r="G54" s="23"/>
      <c r="H54" s="23"/>
      <c r="I54" s="23"/>
      <c r="J54" s="23"/>
      <c r="K54" s="2"/>
      <c r="L54" s="1"/>
      <c r="M54" s="1"/>
      <c r="N54" s="1"/>
      <c r="O54" s="1"/>
      <c r="P54" s="1"/>
      <c r="Q54" s="1"/>
      <c r="R54" s="1"/>
      <c r="S54" s="1"/>
      <c r="T54" s="23"/>
      <c r="U54" s="23"/>
      <c r="V54" s="23"/>
      <c r="W54" s="23"/>
      <c r="X54" s="23"/>
      <c r="Y54" s="23"/>
      <c r="Z54" s="23"/>
      <c r="AA54" s="23"/>
      <c r="AB54" s="23"/>
    </row>
    <row r="55" spans="1:35" ht="12.75">
      <c r="A55" s="9" t="s">
        <v>135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11" ht="12.75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3"/>
    </row>
    <row r="57" spans="29:35" ht="12.75">
      <c r="AC57" s="5"/>
      <c r="AD57" s="5"/>
      <c r="AE57" s="5"/>
      <c r="AF57" s="5"/>
      <c r="AG57" s="5"/>
      <c r="AH57" s="5"/>
      <c r="AI57" s="5"/>
    </row>
    <row r="59" spans="29:33" ht="12.75">
      <c r="AC59" s="5"/>
      <c r="AD59" s="5"/>
      <c r="AE59" s="5"/>
      <c r="AF59" s="5"/>
      <c r="AG59" s="5"/>
    </row>
  </sheetData>
  <sheetProtection/>
  <mergeCells count="5">
    <mergeCell ref="A3:A4"/>
    <mergeCell ref="T3:Z3"/>
    <mergeCell ref="B3:I3"/>
    <mergeCell ref="K3:R3"/>
    <mergeCell ref="AD3:AI3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landscape" paperSize="9" scale="60" r:id="rId1"/>
  <ignoredErrors>
    <ignoredError sqref="B51:AB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ramaral</dc:creator>
  <cp:keywords/>
  <dc:description/>
  <cp:lastModifiedBy>ramaral</cp:lastModifiedBy>
  <cp:lastPrinted>2015-07-17T18:54:01Z</cp:lastPrinted>
  <dcterms:created xsi:type="dcterms:W3CDTF">2004-06-18T13:08:58Z</dcterms:created>
  <dcterms:modified xsi:type="dcterms:W3CDTF">2015-07-17T18:55:39Z</dcterms:modified>
  <cp:category/>
  <cp:version/>
  <cp:contentType/>
  <cp:contentStatus/>
</cp:coreProperties>
</file>