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602" activeTab="0"/>
  </bookViews>
  <sheets>
    <sheet name="mod" sheetId="1" r:id="rId1"/>
    <sheet name="ga" sheetId="2" r:id="rId2"/>
    <sheet name="area" sheetId="3" r:id="rId3"/>
    <sheet name="Inst" sheetId="4" r:id="rId4"/>
  </sheets>
  <definedNames>
    <definedName name="_xlnm.Print_Area" localSheetId="2">'area'!$A$1:$AK$101</definedName>
    <definedName name="_xlnm.Print_Area" localSheetId="1">'ga'!$A$1:$AK$18</definedName>
    <definedName name="_xlnm.Print_Area" localSheetId="3">'Inst'!$A$1:$AK$32</definedName>
    <definedName name="_xlnm.Print_Area" localSheetId="0">'mod'!$A$1:$S$53</definedName>
    <definedName name="_xlnm.Print_Titles" localSheetId="2">'area'!$1:$4</definedName>
    <definedName name="_xlnm.Print_Titles" localSheetId="3">'Inst'!$1:$4</definedName>
  </definedNames>
  <calcPr fullCalcOnLoad="1"/>
</workbook>
</file>

<file path=xl/sharedStrings.xml><?xml version="1.0" encoding="utf-8"?>
<sst xmlns="http://schemas.openxmlformats.org/spreadsheetml/2006/main" count="268" uniqueCount="181">
  <si>
    <t>Fomento à Pesquisa</t>
  </si>
  <si>
    <t>Modalidade</t>
  </si>
  <si>
    <t>R$ mil</t>
  </si>
  <si>
    <t xml:space="preserve">Fonte: CNPq/AEI.                  </t>
  </si>
  <si>
    <t>Total</t>
  </si>
  <si>
    <t>Área do conhecimento</t>
  </si>
  <si>
    <t xml:space="preserve">Notas: Recursos do Tesouro Nacional; Inclui recursos dos fundos setoriais; </t>
  </si>
  <si>
    <t xml:space="preserve">Grande área </t>
  </si>
  <si>
    <t>Em R$ mil correntes</t>
  </si>
  <si>
    <t>Qtd</t>
  </si>
  <si>
    <t>Notas: Recursos do Tesouro Nacional; Inclui recursos dos fundos setoriais; As bolsas de curta foram consideradas no fomento à pesquisa.</t>
  </si>
  <si>
    <t xml:space="preserve">               As bolsas de curta duração foram consideradas no Fomento à Pesquisa.</t>
  </si>
  <si>
    <t>Instituição</t>
  </si>
  <si>
    <t>Maranhão (2)</t>
  </si>
  <si>
    <t>Maranhão (1)</t>
  </si>
  <si>
    <t>Apoio Técnico à Pesquisa</t>
  </si>
  <si>
    <t>Desenvolvimento Científico Regional</t>
  </si>
  <si>
    <t>Doutorado</t>
  </si>
  <si>
    <t>Extensão no País</t>
  </si>
  <si>
    <t>Fixação de Recursos Humanos</t>
  </si>
  <si>
    <t>Iniciação Científica</t>
  </si>
  <si>
    <t>Mestrado</t>
  </si>
  <si>
    <t>Produtividade em Pesquisa</t>
  </si>
  <si>
    <t>Doutorado no Exterior</t>
  </si>
  <si>
    <t>Doutorado Sanduíche no Exterior</t>
  </si>
  <si>
    <t>Apoio a Núcleos de Excelência</t>
  </si>
  <si>
    <t>Auxílio Pesquisa</t>
  </si>
  <si>
    <t>Auxílio Pesquisador Visitante</t>
  </si>
  <si>
    <t>Participação em Eventos Científicos</t>
  </si>
  <si>
    <t>Promoção de Eventos Científicos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</si>
  <si>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</si>
  <si>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</si>
  <si>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</si>
  <si>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</si>
  <si>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</si>
  <si>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</si>
  <si>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Lingüística, Letras e Artes</t>
  </si>
  <si>
    <t>Administração</t>
  </si>
  <si>
    <t>Agronomia</t>
  </si>
  <si>
    <t>Antropologia</t>
  </si>
  <si>
    <t>Arquitetura e Urbanismo</t>
  </si>
  <si>
    <t>Biofísica</t>
  </si>
  <si>
    <t>Biologia Geral</t>
  </si>
  <si>
    <t>Bioquímica</t>
  </si>
  <si>
    <t>Botânica</t>
  </si>
  <si>
    <t>Ciência da Computação</t>
  </si>
  <si>
    <t>Ciência da Informação</t>
  </si>
  <si>
    <t>Ciência e Tecnologia de Alimentos</t>
  </si>
  <si>
    <t>Ciência Política</t>
  </si>
  <si>
    <t>Comunicação</t>
  </si>
  <si>
    <t>Desenho Industrial</t>
  </si>
  <si>
    <t>Direito</t>
  </si>
  <si>
    <t>Ecologia</t>
  </si>
  <si>
    <t>Economia</t>
  </si>
  <si>
    <t>Educação</t>
  </si>
  <si>
    <t>Educação Física</t>
  </si>
  <si>
    <t>Enfermagem</t>
  </si>
  <si>
    <t>Engenharia Agrícola</t>
  </si>
  <si>
    <t>Engenharia Biomédica</t>
  </si>
  <si>
    <t>Engenharia Civil</t>
  </si>
  <si>
    <t>Engenharia de Materiais e Metalúrgica</t>
  </si>
  <si>
    <t>Engenharia de Produção</t>
  </si>
  <si>
    <t>Engenharia de Transportes</t>
  </si>
  <si>
    <t>Engenharia Elétrica</t>
  </si>
  <si>
    <t>Engenharia Mecânica</t>
  </si>
  <si>
    <t>Engenharia Química</t>
  </si>
  <si>
    <t>Farmácia</t>
  </si>
  <si>
    <t>Farmacologia</t>
  </si>
  <si>
    <t>Filosofia</t>
  </si>
  <si>
    <t>Física</t>
  </si>
  <si>
    <t>Fisiologia</t>
  </si>
  <si>
    <t>Genética</t>
  </si>
  <si>
    <t>Geociências</t>
  </si>
  <si>
    <t>Geografia</t>
  </si>
  <si>
    <t>História</t>
  </si>
  <si>
    <t>Imunologia</t>
  </si>
  <si>
    <t>Letras</t>
  </si>
  <si>
    <t>Lingüística</t>
  </si>
  <si>
    <t>Matemática</t>
  </si>
  <si>
    <t>Medicina</t>
  </si>
  <si>
    <t>Medicina Veterinária</t>
  </si>
  <si>
    <t>Microbiologia</t>
  </si>
  <si>
    <t>Nutrição</t>
  </si>
  <si>
    <t>Odontologia</t>
  </si>
  <si>
    <t>Parasitologia</t>
  </si>
  <si>
    <t>Psicologia</t>
  </si>
  <si>
    <t>Química</t>
  </si>
  <si>
    <t>Saúde Coletiva</t>
  </si>
  <si>
    <t>Serviço Social</t>
  </si>
  <si>
    <t>Sociologia</t>
  </si>
  <si>
    <t>Teologia</t>
  </si>
  <si>
    <t>Zoologia</t>
  </si>
  <si>
    <t>Zootecnia</t>
  </si>
  <si>
    <t>Prefeitura Municipal de Caxias - MA</t>
  </si>
  <si>
    <t>Engenharias</t>
  </si>
  <si>
    <t>Engenharia Naval e Oceânica</t>
  </si>
  <si>
    <t>Engenharia Sanitária</t>
  </si>
  <si>
    <t>Planejamento Urbano e Regional</t>
  </si>
  <si>
    <t>Ital S/A</t>
  </si>
  <si>
    <t>Apoio Técnico em Extensão no País</t>
  </si>
  <si>
    <t>Artes</t>
  </si>
  <si>
    <t>Ciências</t>
  </si>
  <si>
    <t>Fonoaudiologia</t>
  </si>
  <si>
    <t>Recursos Florestais e Engenharia Florestal</t>
  </si>
  <si>
    <t>Recursos Pesqueiros e Engenharia de Pesca</t>
  </si>
  <si>
    <t>Faculdade Santa Terezinha - CEST</t>
  </si>
  <si>
    <t>Economia Doméstica</t>
  </si>
  <si>
    <t>Fisioterapia e Terapia Ocupacional</t>
  </si>
  <si>
    <t>Iniciação Científica Júnior</t>
  </si>
  <si>
    <t>Pós-Doutorado</t>
  </si>
  <si>
    <t>Bolsas no País</t>
  </si>
  <si>
    <t xml:space="preserve">Bolsas no Exterior </t>
  </si>
  <si>
    <t>Outra</t>
  </si>
  <si>
    <t>Biotecnologia</t>
  </si>
  <si>
    <t>Prefeitura Municipal de Imperatriz</t>
  </si>
  <si>
    <t xml:space="preserve">(1) O nº de bolsas-ano representa a média aritmética do nº de mensalidades pagas de janeiro a dezembro: nº de mensalidades pagas no ano/12 meses = número </t>
  </si>
  <si>
    <t xml:space="preserve">de bolsas-ano. Desta forma, o número de bolsas pode ser fracionário. Exemplo: 18 mensalidades/12 meses = 1,5 bolsas-ano. </t>
  </si>
  <si>
    <t>Não informada</t>
  </si>
  <si>
    <t>(2) Bolsas no país: UF de destino; Bolsas no exterior: UF da instituição de vínculo; Fomento: UF de destino e, no caso de eventos, UF da origem.</t>
  </si>
  <si>
    <t>(1) Bolsas no país: UF de destino; Bolsas no exterior: UF da instituição de vínculo; Fomento: UF de destino e, no caso de eventos, UF da origem.</t>
  </si>
  <si>
    <t>Apoio à Difusão do Conhecimento</t>
  </si>
  <si>
    <t>Iniciação ao Extensionismo</t>
  </si>
  <si>
    <t>Alimentum</t>
  </si>
  <si>
    <t>Iogurte Bonnyto</t>
  </si>
  <si>
    <t>Graduação Sanduíche no Exterior</t>
  </si>
  <si>
    <t>Áreas Tecnológicas de Física e Matemática</t>
  </si>
  <si>
    <t>Áreas Tecnológicas de Química e Geociências</t>
  </si>
  <si>
    <t>Biodiversidade e Recursos Naturais</t>
  </si>
  <si>
    <t>Ciências Ambientais</t>
  </si>
  <si>
    <t>Ciências Sociais</t>
  </si>
  <si>
    <t>Demografia</t>
  </si>
  <si>
    <t>Desenvolvimento e Inovação Tecnológica em Biologia</t>
  </si>
  <si>
    <t>Desenvolvimento Tecnológico e Industrial</t>
  </si>
  <si>
    <t>Divulgação Científica</t>
  </si>
  <si>
    <t>Microeletrônica</t>
  </si>
  <si>
    <t>Multidisciplinar</t>
  </si>
  <si>
    <t>Não informado</t>
  </si>
  <si>
    <t>Oceanografia</t>
  </si>
  <si>
    <t>Robótica, Mecatrônica e Automação</t>
  </si>
  <si>
    <t>Tecnologia da Informação e Comunicação</t>
  </si>
  <si>
    <t>Tecnologia e Inovação</t>
  </si>
  <si>
    <t>Tecnologias Ambientais</t>
  </si>
  <si>
    <t>Tecnologias Médicas e da Saúde</t>
  </si>
  <si>
    <t>Turismo</t>
  </si>
  <si>
    <t>TQNK Inteligente</t>
  </si>
  <si>
    <t>Universidade Ceuma</t>
  </si>
  <si>
    <t>Atração de Jovens Talentos</t>
  </si>
  <si>
    <t>Doutorado Sanduíche</t>
  </si>
  <si>
    <t>Iniciação Tecnológica</t>
  </si>
  <si>
    <t>Produtividade Desenv. Tecn. e Ext. Inovadora</t>
  </si>
  <si>
    <t>Pós-Doutorado Exterior</t>
  </si>
  <si>
    <t>Apoio à Editoração</t>
  </si>
  <si>
    <t>Apoio a Especialista Visitante</t>
  </si>
  <si>
    <t>Apoio ao Desenvolvimento C&amp;T e à Competitividade</t>
  </si>
  <si>
    <t>Pesquisador Avaliador</t>
  </si>
  <si>
    <t>Arqueologia</t>
  </si>
  <si>
    <t>Energia</t>
  </si>
  <si>
    <t>CNPq - Bolsas no país: número de bolsas-ano (1) e investimentos segundo modalidade - 2006-2014</t>
  </si>
  <si>
    <t>CNPq - Fomento à pesquisa: número de projetos e investimentos segundo modalidade - 2006-2014</t>
  </si>
  <si>
    <t>CNPq - Bolsas no exterior: número de bolsas-ano (1) e investimentos segundo modalidade - 2006-2014</t>
  </si>
  <si>
    <t>CNPq - Investimentos realizados em bolsas e no fomento à pesquisa segundo grande área do conhecimento - 2006-2014</t>
  </si>
  <si>
    <t>CNPq - Investimentos realizados em bolsas e no fomento à pesquisa segundo área do conhecimento - 2006-2014</t>
  </si>
  <si>
    <t>CNPq - Investimentos realizados em bolsas e no fomento à pesquisa segundo instituição - 2006-2014</t>
  </si>
  <si>
    <t>Astronomia</t>
  </si>
  <si>
    <t>Morfologia</t>
  </si>
  <si>
    <t>Museologia</t>
  </si>
  <si>
    <t>Tecnologias para o Desenvolvimento Sustentável</t>
  </si>
  <si>
    <t>Associacao Brasileira de Ensino e Pesquisa de Servico Social</t>
  </si>
  <si>
    <t>Associacao Estadual de Cooperacao Agricola - MA</t>
  </si>
  <si>
    <t>Coselho Municipal da Condicao Feminina</t>
  </si>
  <si>
    <t>Empresa Brasileira de Pesquisa Agropecuaria</t>
  </si>
  <si>
    <t>Faculdade Estacio de Sao Luis</t>
  </si>
  <si>
    <t>Fundacao de Amparo a Pesquisa ao Desenvolv. Cientifico e Tecnologico - MA</t>
  </si>
  <si>
    <t>Fundacao Sousandrade de Apoio ao Desenvolvimento da UFMA</t>
  </si>
  <si>
    <t>Governo do Estado do Maranhao</t>
  </si>
  <si>
    <t>Instituto Federal do Maranhao</t>
  </si>
  <si>
    <t>Trimbow Inspecoes Navais</t>
  </si>
  <si>
    <t>Unidade de Ensino Superior Dom Bosco</t>
  </si>
  <si>
    <t>Universidade Estadual do Maranhao</t>
  </si>
  <si>
    <t>Universidade Federal do Maranhao</t>
  </si>
  <si>
    <t>Universidade Virtual do Estado do Maranhao</t>
  </si>
</sst>
</file>

<file path=xl/styles.xml><?xml version="1.0" encoding="utf-8"?>
<styleSheet xmlns="http://schemas.openxmlformats.org/spreadsheetml/2006/main">
  <numFmts count="29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#,##0;[Red]#,##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4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6" xfId="0" applyNumberFormat="1" applyFont="1" applyFill="1" applyBorder="1" applyAlignment="1" applyProtection="1">
      <alignment horizontal="center"/>
      <protection/>
    </xf>
    <xf numFmtId="1" fontId="1" fillId="0" borderId="17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Border="1" applyAlignment="1">
      <alignment/>
    </xf>
    <xf numFmtId="1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4" fillId="0" borderId="0" xfId="0" applyNumberFormat="1" applyFont="1" applyFill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left" indent="2"/>
    </xf>
    <xf numFmtId="3" fontId="2" fillId="0" borderId="23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right"/>
      <protection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indent="1"/>
    </xf>
    <xf numFmtId="178" fontId="1" fillId="0" borderId="14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78" fontId="1" fillId="0" borderId="20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3" fontId="44" fillId="0" borderId="23" xfId="0" applyNumberFormat="1" applyFont="1" applyBorder="1" applyAlignment="1">
      <alignment/>
    </xf>
    <xf numFmtId="3" fontId="44" fillId="0" borderId="30" xfId="53" applyNumberFormat="1" applyFont="1" applyBorder="1" applyAlignment="1">
      <alignment/>
    </xf>
    <xf numFmtId="3" fontId="44" fillId="0" borderId="31" xfId="53" applyNumberFormat="1" applyFont="1" applyBorder="1" applyAlignment="1">
      <alignment/>
    </xf>
    <xf numFmtId="3" fontId="44" fillId="0" borderId="23" xfId="53" applyNumberFormat="1" applyFont="1" applyBorder="1" applyAlignment="1">
      <alignment/>
    </xf>
    <xf numFmtId="184" fontId="44" fillId="0" borderId="23" xfId="0" applyNumberFormat="1" applyFont="1" applyBorder="1" applyAlignment="1">
      <alignment/>
    </xf>
    <xf numFmtId="184" fontId="44" fillId="0" borderId="30" xfId="53" applyNumberFormat="1" applyFont="1" applyBorder="1" applyAlignment="1">
      <alignment/>
    </xf>
    <xf numFmtId="184" fontId="44" fillId="0" borderId="31" xfId="53" applyNumberFormat="1" applyFont="1" applyBorder="1" applyAlignment="1">
      <alignment/>
    </xf>
    <xf numFmtId="184" fontId="44" fillId="0" borderId="23" xfId="53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1" fillId="0" borderId="18" xfId="0" applyNumberFormat="1" applyFont="1" applyFill="1" applyBorder="1" applyAlignment="1" applyProtection="1">
      <alignment/>
      <protection/>
    </xf>
    <xf numFmtId="184" fontId="44" fillId="0" borderId="34" xfId="53" applyNumberFormat="1" applyFont="1" applyBorder="1" applyAlignment="1">
      <alignment/>
    </xf>
    <xf numFmtId="0" fontId="1" fillId="0" borderId="35" xfId="0" applyNumberFormat="1" applyFont="1" applyFill="1" applyBorder="1" applyAlignment="1" applyProtection="1">
      <alignment horizontal="center"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1" fillId="0" borderId="36" xfId="0" applyNumberFormat="1" applyFont="1" applyFill="1" applyBorder="1" applyAlignment="1" applyProtection="1">
      <alignment horizontal="center"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0" fontId="1" fillId="0" borderId="37" xfId="0" applyNumberFormat="1" applyFont="1" applyFill="1" applyBorder="1" applyAlignment="1" applyProtection="1">
      <alignment horizontal="center"/>
      <protection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3.7109375" style="0" bestFit="1" customWidth="1"/>
    <col min="3" max="3" width="5.7109375" style="0" bestFit="1" customWidth="1"/>
    <col min="4" max="4" width="3.7109375" style="0" bestFit="1" customWidth="1"/>
    <col min="5" max="5" width="5.7109375" style="0" bestFit="1" customWidth="1"/>
    <col min="6" max="6" width="3.7109375" style="0" bestFit="1" customWidth="1"/>
    <col min="7" max="7" width="5.7109375" style="0" bestFit="1" customWidth="1"/>
    <col min="8" max="8" width="3.7109375" style="0" bestFit="1" customWidth="1"/>
    <col min="9" max="9" width="5.7109375" style="0" bestFit="1" customWidth="1"/>
    <col min="10" max="10" width="3.7109375" style="0" bestFit="1" customWidth="1"/>
    <col min="11" max="11" width="5.7109375" style="0" bestFit="1" customWidth="1"/>
    <col min="12" max="12" width="3.7109375" style="0" bestFit="1" customWidth="1"/>
    <col min="13" max="13" width="5.7109375" style="0" bestFit="1" customWidth="1"/>
    <col min="14" max="14" width="3.7109375" style="0" bestFit="1" customWidth="1"/>
    <col min="15" max="15" width="5.7109375" style="0" bestFit="1" customWidth="1"/>
    <col min="16" max="16" width="3.7109375" style="0" bestFit="1" customWidth="1"/>
    <col min="17" max="17" width="5.7109375" style="0" bestFit="1" customWidth="1"/>
    <col min="18" max="18" width="3.7109375" style="0" bestFit="1" customWidth="1"/>
    <col min="19" max="19" width="6.8515625" style="0" customWidth="1"/>
  </cols>
  <sheetData>
    <row r="1" ht="12.75" customHeight="1">
      <c r="A1" s="7" t="s">
        <v>157</v>
      </c>
    </row>
    <row r="2" spans="1:19" ht="12.75" customHeight="1" thickBot="1">
      <c r="A2" s="10" t="s">
        <v>13</v>
      </c>
      <c r="B2" s="50"/>
      <c r="C2" s="50"/>
      <c r="D2" s="50"/>
      <c r="E2" s="45"/>
      <c r="F2" s="50"/>
      <c r="G2" s="45"/>
      <c r="H2" s="50"/>
      <c r="I2" s="45"/>
      <c r="J2" s="50"/>
      <c r="K2" s="45"/>
      <c r="L2" s="50"/>
      <c r="M2" s="45"/>
      <c r="N2" s="45"/>
      <c r="O2" s="45"/>
      <c r="P2" s="45"/>
      <c r="Q2" s="45"/>
      <c r="R2" s="45"/>
      <c r="S2" s="45" t="s">
        <v>8</v>
      </c>
    </row>
    <row r="3" spans="1:19" ht="12" customHeight="1">
      <c r="A3" s="76" t="s">
        <v>1</v>
      </c>
      <c r="B3" s="71">
        <v>2006</v>
      </c>
      <c r="C3" s="72"/>
      <c r="D3" s="71">
        <v>2007</v>
      </c>
      <c r="E3" s="72"/>
      <c r="F3" s="75">
        <v>2008</v>
      </c>
      <c r="G3" s="75"/>
      <c r="H3" s="71">
        <v>2009</v>
      </c>
      <c r="I3" s="75"/>
      <c r="J3" s="71">
        <v>2010</v>
      </c>
      <c r="K3" s="75"/>
      <c r="L3" s="73">
        <v>2011</v>
      </c>
      <c r="M3" s="74"/>
      <c r="N3" s="73">
        <v>2012</v>
      </c>
      <c r="O3" s="74"/>
      <c r="P3" s="73">
        <v>2013</v>
      </c>
      <c r="Q3" s="74"/>
      <c r="R3" s="75">
        <v>2014</v>
      </c>
      <c r="S3" s="75"/>
    </row>
    <row r="4" spans="1:19" ht="12" customHeight="1">
      <c r="A4" s="77"/>
      <c r="B4" s="27" t="s">
        <v>9</v>
      </c>
      <c r="C4" s="28" t="s">
        <v>2</v>
      </c>
      <c r="D4" s="27" t="s">
        <v>9</v>
      </c>
      <c r="E4" s="28" t="s">
        <v>2</v>
      </c>
      <c r="F4" s="31" t="s">
        <v>9</v>
      </c>
      <c r="G4" s="29" t="s">
        <v>2</v>
      </c>
      <c r="H4" s="27" t="s">
        <v>9</v>
      </c>
      <c r="I4" s="29" t="s">
        <v>2</v>
      </c>
      <c r="J4" s="27" t="s">
        <v>9</v>
      </c>
      <c r="K4" s="28" t="s">
        <v>2</v>
      </c>
      <c r="L4" s="27" t="s">
        <v>9</v>
      </c>
      <c r="M4" s="28" t="s">
        <v>2</v>
      </c>
      <c r="N4" s="27" t="s">
        <v>9</v>
      </c>
      <c r="O4" s="28" t="s">
        <v>2</v>
      </c>
      <c r="P4" s="27" t="s">
        <v>9</v>
      </c>
      <c r="Q4" s="28" t="s">
        <v>2</v>
      </c>
      <c r="R4" s="31" t="s">
        <v>9</v>
      </c>
      <c r="S4" s="29" t="s">
        <v>2</v>
      </c>
    </row>
    <row r="5" spans="1:19" ht="12" customHeight="1">
      <c r="A5" s="59" t="s">
        <v>120</v>
      </c>
      <c r="B5" s="60"/>
      <c r="C5" s="61"/>
      <c r="D5" s="60"/>
      <c r="E5" s="61"/>
      <c r="F5" s="62"/>
      <c r="G5" s="62"/>
      <c r="H5" s="60"/>
      <c r="I5" s="61"/>
      <c r="J5" s="62"/>
      <c r="K5" s="62"/>
      <c r="L5" s="60">
        <v>6</v>
      </c>
      <c r="M5" s="61">
        <v>24.8745</v>
      </c>
      <c r="N5" s="62">
        <v>0.17</v>
      </c>
      <c r="O5" s="62">
        <v>0.4025</v>
      </c>
      <c r="P5" s="60"/>
      <c r="Q5" s="62"/>
      <c r="R5" s="60"/>
      <c r="S5" s="62"/>
    </row>
    <row r="6" spans="1:19" ht="12" customHeight="1">
      <c r="A6" s="59" t="s">
        <v>15</v>
      </c>
      <c r="B6" s="60">
        <v>2.92</v>
      </c>
      <c r="C6" s="61">
        <v>14.52622</v>
      </c>
      <c r="D6" s="60">
        <v>4.92</v>
      </c>
      <c r="E6" s="61">
        <v>21.90923</v>
      </c>
      <c r="F6" s="62">
        <v>5.42</v>
      </c>
      <c r="G6" s="62">
        <v>23.89224</v>
      </c>
      <c r="H6" s="60">
        <v>6.83</v>
      </c>
      <c r="I6" s="61">
        <v>28.99224</v>
      </c>
      <c r="J6" s="62">
        <v>5.58</v>
      </c>
      <c r="K6" s="62">
        <v>29.13204</v>
      </c>
      <c r="L6" s="60">
        <v>3.42</v>
      </c>
      <c r="M6" s="61">
        <v>18.95</v>
      </c>
      <c r="N6" s="62">
        <v>3.83</v>
      </c>
      <c r="O6" s="62">
        <v>22</v>
      </c>
      <c r="P6" s="60">
        <v>1.33</v>
      </c>
      <c r="Q6" s="62">
        <v>8.8</v>
      </c>
      <c r="R6" s="60">
        <v>2.92</v>
      </c>
      <c r="S6" s="62">
        <v>19.25</v>
      </c>
    </row>
    <row r="7" spans="1:19" ht="12" customHeight="1">
      <c r="A7" s="59" t="s">
        <v>99</v>
      </c>
      <c r="B7" s="60"/>
      <c r="C7" s="61"/>
      <c r="D7" s="60"/>
      <c r="E7" s="61"/>
      <c r="F7" s="62">
        <v>1.25</v>
      </c>
      <c r="G7" s="62">
        <v>6.76215</v>
      </c>
      <c r="H7" s="60">
        <v>4</v>
      </c>
      <c r="I7" s="61">
        <v>18.59598</v>
      </c>
      <c r="J7" s="62">
        <v>9.83</v>
      </c>
      <c r="K7" s="62">
        <v>49.3141</v>
      </c>
      <c r="L7" s="60">
        <v>9.25</v>
      </c>
      <c r="M7" s="61">
        <v>49.65</v>
      </c>
      <c r="N7" s="62">
        <v>5.58</v>
      </c>
      <c r="O7" s="62">
        <v>31</v>
      </c>
      <c r="P7" s="60">
        <v>6.17</v>
      </c>
      <c r="Q7" s="62">
        <v>32.45</v>
      </c>
      <c r="R7" s="60">
        <v>37.5</v>
      </c>
      <c r="S7" s="62">
        <v>255.2</v>
      </c>
    </row>
    <row r="8" spans="1:19" ht="12" customHeight="1">
      <c r="A8" s="59" t="s">
        <v>146</v>
      </c>
      <c r="B8" s="60"/>
      <c r="C8" s="61"/>
      <c r="D8" s="60"/>
      <c r="E8" s="61"/>
      <c r="F8" s="62"/>
      <c r="G8" s="62"/>
      <c r="H8" s="60"/>
      <c r="I8" s="61"/>
      <c r="J8" s="62"/>
      <c r="K8" s="62"/>
      <c r="L8" s="60"/>
      <c r="M8" s="61"/>
      <c r="N8" s="62"/>
      <c r="O8" s="62"/>
      <c r="P8" s="60">
        <v>0.08</v>
      </c>
      <c r="Q8" s="62">
        <v>4.1</v>
      </c>
      <c r="R8" s="60">
        <v>1</v>
      </c>
      <c r="S8" s="62">
        <v>49.2</v>
      </c>
    </row>
    <row r="9" spans="1:19" ht="12" customHeight="1">
      <c r="A9" s="59" t="s">
        <v>16</v>
      </c>
      <c r="B9" s="60">
        <v>8.63</v>
      </c>
      <c r="C9" s="61">
        <v>315.33784</v>
      </c>
      <c r="D9" s="60">
        <v>6.5</v>
      </c>
      <c r="E9" s="61">
        <v>230.4</v>
      </c>
      <c r="F9" s="62">
        <v>5</v>
      </c>
      <c r="G9" s="62">
        <v>170</v>
      </c>
      <c r="H9" s="60">
        <v>1.75</v>
      </c>
      <c r="I9" s="61">
        <v>62.8</v>
      </c>
      <c r="J9" s="62">
        <v>1</v>
      </c>
      <c r="K9" s="62">
        <v>45.6</v>
      </c>
      <c r="L9" s="60">
        <v>1.78</v>
      </c>
      <c r="M9" s="61">
        <v>77.28866</v>
      </c>
      <c r="N9" s="62">
        <v>3</v>
      </c>
      <c r="O9" s="62">
        <v>111.6</v>
      </c>
      <c r="P9" s="60">
        <v>5.33</v>
      </c>
      <c r="Q9" s="62">
        <v>242.2</v>
      </c>
      <c r="R9" s="60">
        <v>2.75</v>
      </c>
      <c r="S9" s="62">
        <v>144.9</v>
      </c>
    </row>
    <row r="10" spans="1:19" ht="12" customHeight="1">
      <c r="A10" s="59" t="s">
        <v>132</v>
      </c>
      <c r="B10" s="60"/>
      <c r="C10" s="61"/>
      <c r="D10" s="60">
        <v>3.42</v>
      </c>
      <c r="E10" s="61">
        <v>99.16335</v>
      </c>
      <c r="F10" s="62">
        <v>6</v>
      </c>
      <c r="G10" s="62">
        <v>138.38113</v>
      </c>
      <c r="H10" s="60">
        <v>1.53</v>
      </c>
      <c r="I10" s="61">
        <v>35.67441</v>
      </c>
      <c r="J10" s="62">
        <v>3.33</v>
      </c>
      <c r="K10" s="62">
        <v>69.18097</v>
      </c>
      <c r="L10" s="60">
        <v>9.83</v>
      </c>
      <c r="M10" s="61">
        <v>200.07097</v>
      </c>
      <c r="N10" s="62">
        <v>8.08</v>
      </c>
      <c r="O10" s="62">
        <v>176.98896</v>
      </c>
      <c r="P10" s="60">
        <v>3.58</v>
      </c>
      <c r="Q10" s="62">
        <v>89.6554</v>
      </c>
      <c r="R10" s="60">
        <v>2.5</v>
      </c>
      <c r="S10" s="62">
        <v>57.53036</v>
      </c>
    </row>
    <row r="11" spans="1:19" ht="12" customHeight="1">
      <c r="A11" s="59" t="s">
        <v>17</v>
      </c>
      <c r="B11" s="60">
        <v>2.08</v>
      </c>
      <c r="C11" s="61">
        <v>42.57619</v>
      </c>
      <c r="D11" s="60">
        <v>2.5</v>
      </c>
      <c r="E11" s="61">
        <v>53.64</v>
      </c>
      <c r="F11" s="62">
        <v>3.42</v>
      </c>
      <c r="G11" s="62">
        <v>83.458</v>
      </c>
      <c r="H11" s="60">
        <v>4</v>
      </c>
      <c r="I11" s="61">
        <v>105.312</v>
      </c>
      <c r="J11" s="62">
        <v>4.67</v>
      </c>
      <c r="K11" s="62">
        <v>122.864</v>
      </c>
      <c r="L11" s="60">
        <v>5.92</v>
      </c>
      <c r="M11" s="61">
        <v>146.828</v>
      </c>
      <c r="N11" s="62">
        <v>5.67</v>
      </c>
      <c r="O11" s="62">
        <v>155.592</v>
      </c>
      <c r="P11" s="60">
        <v>5.83</v>
      </c>
      <c r="Q11" s="62">
        <v>177.98</v>
      </c>
      <c r="R11" s="60">
        <v>5.33</v>
      </c>
      <c r="S11" s="62">
        <v>166.016</v>
      </c>
    </row>
    <row r="12" spans="1:19" ht="12" customHeight="1">
      <c r="A12" s="59" t="s">
        <v>147</v>
      </c>
      <c r="B12" s="60"/>
      <c r="C12" s="61"/>
      <c r="D12" s="60"/>
      <c r="E12" s="61"/>
      <c r="F12" s="62"/>
      <c r="G12" s="62"/>
      <c r="H12" s="60"/>
      <c r="I12" s="61"/>
      <c r="J12" s="62"/>
      <c r="K12" s="62"/>
      <c r="L12" s="60"/>
      <c r="M12" s="61"/>
      <c r="N12" s="62">
        <v>0.42</v>
      </c>
      <c r="O12" s="62">
        <v>10</v>
      </c>
      <c r="P12" s="60"/>
      <c r="Q12" s="62"/>
      <c r="R12" s="60">
        <v>0.42</v>
      </c>
      <c r="S12" s="62">
        <v>11</v>
      </c>
    </row>
    <row r="13" spans="1:19" ht="12" customHeight="1">
      <c r="A13" s="59" t="s">
        <v>18</v>
      </c>
      <c r="B13" s="60">
        <v>0.33</v>
      </c>
      <c r="C13" s="61">
        <v>3.46</v>
      </c>
      <c r="D13" s="60">
        <v>7.67</v>
      </c>
      <c r="E13" s="61">
        <v>83.8902</v>
      </c>
      <c r="F13" s="62">
        <v>23.25</v>
      </c>
      <c r="G13" s="62">
        <v>266.05382</v>
      </c>
      <c r="H13" s="60">
        <v>11.25</v>
      </c>
      <c r="I13" s="61">
        <v>159.19634</v>
      </c>
      <c r="J13" s="62">
        <v>13.25</v>
      </c>
      <c r="K13" s="62">
        <v>171.62881</v>
      </c>
      <c r="L13" s="60">
        <v>17.48</v>
      </c>
      <c r="M13" s="61">
        <v>248.91446</v>
      </c>
      <c r="N13" s="62">
        <v>10.58</v>
      </c>
      <c r="O13" s="62">
        <v>174.28366</v>
      </c>
      <c r="P13" s="60">
        <v>6.67</v>
      </c>
      <c r="Q13" s="62">
        <v>101.40612</v>
      </c>
      <c r="R13" s="60">
        <v>7.75</v>
      </c>
      <c r="S13" s="62">
        <v>129.12753</v>
      </c>
    </row>
    <row r="14" spans="1:19" ht="12" customHeight="1">
      <c r="A14" s="59" t="s">
        <v>19</v>
      </c>
      <c r="B14" s="60">
        <v>3.87</v>
      </c>
      <c r="C14" s="61">
        <v>209.6</v>
      </c>
      <c r="D14" s="60">
        <v>3.5</v>
      </c>
      <c r="E14" s="61">
        <v>188.6</v>
      </c>
      <c r="F14" s="62">
        <v>3.67</v>
      </c>
      <c r="G14" s="62">
        <v>169.3</v>
      </c>
      <c r="H14" s="60">
        <v>1</v>
      </c>
      <c r="I14" s="61">
        <v>42</v>
      </c>
      <c r="J14" s="62">
        <v>0.5</v>
      </c>
      <c r="K14" s="62">
        <v>21</v>
      </c>
      <c r="L14" s="60">
        <v>2.42</v>
      </c>
      <c r="M14" s="61">
        <v>94.5</v>
      </c>
      <c r="N14" s="62">
        <v>5.42</v>
      </c>
      <c r="O14" s="62">
        <v>192.94</v>
      </c>
      <c r="P14" s="60">
        <v>5.17</v>
      </c>
      <c r="Q14" s="62">
        <v>167.16</v>
      </c>
      <c r="R14" s="60">
        <v>1.08</v>
      </c>
      <c r="S14" s="62">
        <v>27.82</v>
      </c>
    </row>
    <row r="15" spans="1:19" ht="12" customHeight="1">
      <c r="A15" s="59" t="s">
        <v>121</v>
      </c>
      <c r="B15" s="60"/>
      <c r="C15" s="61"/>
      <c r="D15" s="60"/>
      <c r="E15" s="61"/>
      <c r="F15" s="62"/>
      <c r="G15" s="62"/>
      <c r="H15" s="60"/>
      <c r="I15" s="61"/>
      <c r="J15" s="62"/>
      <c r="K15" s="62"/>
      <c r="L15" s="60">
        <v>9.58</v>
      </c>
      <c r="M15" s="61">
        <v>41.4</v>
      </c>
      <c r="N15" s="62">
        <v>6.25</v>
      </c>
      <c r="O15" s="62">
        <v>27</v>
      </c>
      <c r="P15" s="60">
        <v>2.5</v>
      </c>
      <c r="Q15" s="62">
        <v>10.8</v>
      </c>
      <c r="R15" s="60">
        <v>6.83</v>
      </c>
      <c r="S15" s="62">
        <v>29.52</v>
      </c>
    </row>
    <row r="16" spans="1:19" ht="12" customHeight="1">
      <c r="A16" s="59" t="s">
        <v>20</v>
      </c>
      <c r="B16" s="60">
        <v>171.33</v>
      </c>
      <c r="C16" s="61">
        <v>616.8</v>
      </c>
      <c r="D16" s="60">
        <v>175.08</v>
      </c>
      <c r="E16" s="61">
        <v>630.3</v>
      </c>
      <c r="F16" s="62">
        <v>183.83</v>
      </c>
      <c r="G16" s="62">
        <v>661.8</v>
      </c>
      <c r="H16" s="60">
        <v>215.08</v>
      </c>
      <c r="I16" s="61">
        <v>774.3</v>
      </c>
      <c r="J16" s="62">
        <v>267.83</v>
      </c>
      <c r="K16" s="62">
        <v>1126.44</v>
      </c>
      <c r="L16" s="60">
        <v>286.42</v>
      </c>
      <c r="M16" s="61">
        <v>1237.32</v>
      </c>
      <c r="N16" s="62">
        <v>292.5</v>
      </c>
      <c r="O16" s="62">
        <v>1333.96</v>
      </c>
      <c r="P16" s="60">
        <v>291.08</v>
      </c>
      <c r="Q16" s="62">
        <v>1403.2</v>
      </c>
      <c r="R16" s="60">
        <v>300.83</v>
      </c>
      <c r="S16" s="62">
        <v>1445.6</v>
      </c>
    </row>
    <row r="17" spans="1:19" ht="12" customHeight="1">
      <c r="A17" s="59" t="s">
        <v>108</v>
      </c>
      <c r="B17" s="60"/>
      <c r="C17" s="61"/>
      <c r="D17" s="60"/>
      <c r="E17" s="61"/>
      <c r="F17" s="62"/>
      <c r="G17" s="62"/>
      <c r="H17" s="60"/>
      <c r="I17" s="61"/>
      <c r="J17" s="62">
        <v>0.83</v>
      </c>
      <c r="K17" s="62">
        <v>1</v>
      </c>
      <c r="L17" s="60">
        <v>76.83</v>
      </c>
      <c r="M17" s="61">
        <v>92.2</v>
      </c>
      <c r="N17" s="62">
        <v>71.42</v>
      </c>
      <c r="O17" s="62">
        <v>85.7</v>
      </c>
      <c r="P17" s="60">
        <v>63.08</v>
      </c>
      <c r="Q17" s="62">
        <v>75.7</v>
      </c>
      <c r="R17" s="60">
        <v>52.75</v>
      </c>
      <c r="S17" s="62">
        <v>63.4</v>
      </c>
    </row>
    <row r="18" spans="1:19" ht="12" customHeight="1">
      <c r="A18" s="59" t="s">
        <v>148</v>
      </c>
      <c r="B18" s="60">
        <v>11.17</v>
      </c>
      <c r="C18" s="61">
        <v>40.2</v>
      </c>
      <c r="D18" s="60">
        <v>17.58</v>
      </c>
      <c r="E18" s="61">
        <v>49.261</v>
      </c>
      <c r="F18" s="62">
        <v>39.75</v>
      </c>
      <c r="G18" s="62">
        <v>115.856</v>
      </c>
      <c r="H18" s="60">
        <v>32.79</v>
      </c>
      <c r="I18" s="61">
        <v>107.563</v>
      </c>
      <c r="J18" s="62">
        <v>44.44</v>
      </c>
      <c r="K18" s="62">
        <v>164.832</v>
      </c>
      <c r="L18" s="60">
        <v>67.92</v>
      </c>
      <c r="M18" s="61">
        <v>287.828</v>
      </c>
      <c r="N18" s="62">
        <v>38.08</v>
      </c>
      <c r="O18" s="62">
        <v>167.8</v>
      </c>
      <c r="P18" s="60">
        <v>47.92</v>
      </c>
      <c r="Q18" s="62">
        <v>213.261</v>
      </c>
      <c r="R18" s="60">
        <v>52.5</v>
      </c>
      <c r="S18" s="62">
        <v>211.536</v>
      </c>
    </row>
    <row r="19" spans="1:19" ht="12" customHeight="1">
      <c r="A19" s="59" t="s">
        <v>21</v>
      </c>
      <c r="B19" s="60">
        <v>19.58</v>
      </c>
      <c r="C19" s="61">
        <v>210.7</v>
      </c>
      <c r="D19" s="60">
        <v>18.83</v>
      </c>
      <c r="E19" s="61">
        <v>212.44</v>
      </c>
      <c r="F19" s="62">
        <v>20.92</v>
      </c>
      <c r="G19" s="62">
        <v>276.24</v>
      </c>
      <c r="H19" s="60">
        <v>23.17</v>
      </c>
      <c r="I19" s="61">
        <v>333.6</v>
      </c>
      <c r="J19" s="62">
        <v>28.42</v>
      </c>
      <c r="K19" s="62">
        <v>409.2</v>
      </c>
      <c r="L19" s="60">
        <v>28.92</v>
      </c>
      <c r="M19" s="61">
        <v>416.4</v>
      </c>
      <c r="N19" s="62">
        <v>22</v>
      </c>
      <c r="O19" s="62">
        <v>334.8</v>
      </c>
      <c r="P19" s="60">
        <v>17.92</v>
      </c>
      <c r="Q19" s="62">
        <v>314.7</v>
      </c>
      <c r="R19" s="60">
        <v>18.92</v>
      </c>
      <c r="S19" s="62">
        <v>340.5</v>
      </c>
    </row>
    <row r="20" spans="1:19" ht="12" customHeight="1">
      <c r="A20" s="59" t="s">
        <v>109</v>
      </c>
      <c r="B20" s="60"/>
      <c r="C20" s="61"/>
      <c r="D20" s="60"/>
      <c r="E20" s="61"/>
      <c r="F20" s="62"/>
      <c r="G20" s="62"/>
      <c r="H20" s="60"/>
      <c r="I20" s="61"/>
      <c r="J20" s="62">
        <v>0.17</v>
      </c>
      <c r="K20" s="62">
        <v>6.6</v>
      </c>
      <c r="L20" s="60">
        <v>2.5</v>
      </c>
      <c r="M20" s="61">
        <v>100.8</v>
      </c>
      <c r="N20" s="62">
        <v>1.75</v>
      </c>
      <c r="O20" s="62">
        <v>73.3</v>
      </c>
      <c r="P20" s="60">
        <v>1.83</v>
      </c>
      <c r="Q20" s="62">
        <v>96.671</v>
      </c>
      <c r="R20" s="60">
        <v>0.92</v>
      </c>
      <c r="S20" s="62">
        <v>52</v>
      </c>
    </row>
    <row r="21" spans="1:19" ht="12" customHeight="1">
      <c r="A21" s="59" t="s">
        <v>149</v>
      </c>
      <c r="B21" s="60"/>
      <c r="C21" s="61"/>
      <c r="D21" s="60"/>
      <c r="E21" s="61"/>
      <c r="F21" s="62"/>
      <c r="G21" s="62"/>
      <c r="H21" s="60"/>
      <c r="I21" s="61"/>
      <c r="J21" s="62">
        <v>2.33</v>
      </c>
      <c r="K21" s="62">
        <v>30.8</v>
      </c>
      <c r="L21" s="60">
        <v>3</v>
      </c>
      <c r="M21" s="61">
        <v>39.6</v>
      </c>
      <c r="N21" s="62">
        <v>4.33</v>
      </c>
      <c r="O21" s="62">
        <v>57.2</v>
      </c>
      <c r="P21" s="60">
        <v>4.08</v>
      </c>
      <c r="Q21" s="62">
        <v>55</v>
      </c>
      <c r="R21" s="60">
        <v>3.08</v>
      </c>
      <c r="S21" s="62">
        <v>40.7</v>
      </c>
    </row>
    <row r="22" spans="1:19" ht="12" customHeight="1">
      <c r="A22" s="59" t="s">
        <v>22</v>
      </c>
      <c r="B22" s="60">
        <v>12.16</v>
      </c>
      <c r="C22" s="61">
        <v>173.91</v>
      </c>
      <c r="D22" s="60">
        <v>16.25</v>
      </c>
      <c r="E22" s="61">
        <v>243.77</v>
      </c>
      <c r="F22" s="62">
        <v>19.75</v>
      </c>
      <c r="G22" s="62">
        <v>287.508</v>
      </c>
      <c r="H22" s="60">
        <v>22.83</v>
      </c>
      <c r="I22" s="61">
        <v>330.67</v>
      </c>
      <c r="J22" s="62">
        <v>31.83</v>
      </c>
      <c r="K22" s="62">
        <v>505.844</v>
      </c>
      <c r="L22" s="60">
        <v>38.67</v>
      </c>
      <c r="M22" s="61">
        <v>619.86</v>
      </c>
      <c r="N22" s="62">
        <v>39.83</v>
      </c>
      <c r="O22" s="62">
        <v>649.668</v>
      </c>
      <c r="P22" s="60">
        <v>35.17</v>
      </c>
      <c r="Q22" s="62">
        <v>629</v>
      </c>
      <c r="R22" s="60">
        <v>32.83</v>
      </c>
      <c r="S22" s="62">
        <v>619.9</v>
      </c>
    </row>
    <row r="23" spans="1:19" ht="12" customHeight="1" thickBot="1">
      <c r="A23" s="33" t="s">
        <v>4</v>
      </c>
      <c r="B23" s="30">
        <f aca="true" t="shared" si="0" ref="B23:Q23">+SUM(B5:B22)</f>
        <v>232.07000000000002</v>
      </c>
      <c r="C23" s="19">
        <f t="shared" si="0"/>
        <v>1627.1102500000002</v>
      </c>
      <c r="D23" s="30">
        <f t="shared" si="0"/>
        <v>256.25</v>
      </c>
      <c r="E23" s="19">
        <f t="shared" si="0"/>
        <v>1813.37378</v>
      </c>
      <c r="F23" s="30">
        <f t="shared" si="0"/>
        <v>312.26000000000005</v>
      </c>
      <c r="G23" s="19">
        <f t="shared" si="0"/>
        <v>2199.25134</v>
      </c>
      <c r="H23" s="30">
        <f t="shared" si="0"/>
        <v>324.23</v>
      </c>
      <c r="I23" s="19">
        <f t="shared" si="0"/>
        <v>1998.70397</v>
      </c>
      <c r="J23" s="35">
        <f t="shared" si="0"/>
        <v>414.01</v>
      </c>
      <c r="K23" s="19">
        <f t="shared" si="0"/>
        <v>2753.43592</v>
      </c>
      <c r="L23" s="30">
        <f t="shared" si="0"/>
        <v>569.9399999999999</v>
      </c>
      <c r="M23" s="19">
        <f t="shared" si="0"/>
        <v>3696.48459</v>
      </c>
      <c r="N23" s="30">
        <f t="shared" si="0"/>
        <v>518.91</v>
      </c>
      <c r="O23" s="19">
        <f t="shared" si="0"/>
        <v>3604.2351200000003</v>
      </c>
      <c r="P23" s="35">
        <f t="shared" si="0"/>
        <v>497.74</v>
      </c>
      <c r="Q23" s="35">
        <f t="shared" si="0"/>
        <v>3622.083519999999</v>
      </c>
      <c r="R23" s="35">
        <f>+SUM(R5:R22)</f>
        <v>529.91</v>
      </c>
      <c r="S23" s="35">
        <f>+SUM(S5:S22)</f>
        <v>3663.19989</v>
      </c>
    </row>
    <row r="24" spans="1:3" ht="18" customHeight="1">
      <c r="A24" s="26"/>
      <c r="B24" s="25"/>
      <c r="C24" s="25"/>
    </row>
    <row r="25" ht="12.75" customHeight="1">
      <c r="A25" s="7" t="s">
        <v>159</v>
      </c>
    </row>
    <row r="26" spans="1:19" ht="12.75" customHeight="1" thickBot="1">
      <c r="A26" s="10" t="s">
        <v>13</v>
      </c>
      <c r="B26" s="50"/>
      <c r="C26" s="50"/>
      <c r="D26" s="50"/>
      <c r="E26" s="45"/>
      <c r="F26" s="50"/>
      <c r="G26" s="45"/>
      <c r="H26" s="50"/>
      <c r="I26" s="45"/>
      <c r="J26" s="50"/>
      <c r="K26" s="45"/>
      <c r="L26" s="50"/>
      <c r="M26" s="45"/>
      <c r="N26" s="50"/>
      <c r="O26" s="45"/>
      <c r="P26" s="50"/>
      <c r="Q26" s="45"/>
      <c r="R26" s="50"/>
      <c r="S26" s="45" t="s">
        <v>8</v>
      </c>
    </row>
    <row r="27" spans="1:19" ht="12" customHeight="1">
      <c r="A27" s="76" t="s">
        <v>1</v>
      </c>
      <c r="B27" s="75">
        <v>2006</v>
      </c>
      <c r="C27" s="72"/>
      <c r="D27" s="71">
        <v>2007</v>
      </c>
      <c r="E27" s="72"/>
      <c r="F27" s="75">
        <v>2008</v>
      </c>
      <c r="G27" s="75"/>
      <c r="H27" s="71">
        <v>2009</v>
      </c>
      <c r="I27" s="75"/>
      <c r="J27" s="71">
        <v>2010</v>
      </c>
      <c r="K27" s="75"/>
      <c r="L27" s="73">
        <v>2011</v>
      </c>
      <c r="M27" s="74"/>
      <c r="N27" s="73">
        <v>2012</v>
      </c>
      <c r="O27" s="74"/>
      <c r="P27" s="73">
        <v>2013</v>
      </c>
      <c r="Q27" s="74"/>
      <c r="R27" s="75">
        <v>2014</v>
      </c>
      <c r="S27" s="75"/>
    </row>
    <row r="28" spans="1:19" ht="12" customHeight="1">
      <c r="A28" s="77"/>
      <c r="B28" s="31" t="s">
        <v>9</v>
      </c>
      <c r="C28" s="28" t="s">
        <v>2</v>
      </c>
      <c r="D28" s="27" t="s">
        <v>9</v>
      </c>
      <c r="E28" s="28" t="s">
        <v>2</v>
      </c>
      <c r="F28" s="31" t="s">
        <v>9</v>
      </c>
      <c r="G28" s="29" t="s">
        <v>2</v>
      </c>
      <c r="H28" s="27" t="s">
        <v>9</v>
      </c>
      <c r="I28" s="29" t="s">
        <v>2</v>
      </c>
      <c r="J28" s="27" t="s">
        <v>9</v>
      </c>
      <c r="K28" s="28" t="s">
        <v>2</v>
      </c>
      <c r="L28" s="27" t="s">
        <v>9</v>
      </c>
      <c r="M28" s="28" t="s">
        <v>2</v>
      </c>
      <c r="N28" s="27" t="s">
        <v>9</v>
      </c>
      <c r="O28" s="28" t="s">
        <v>2</v>
      </c>
      <c r="P28" s="27" t="s">
        <v>9</v>
      </c>
      <c r="Q28" s="28" t="s">
        <v>2</v>
      </c>
      <c r="R28" s="31" t="s">
        <v>9</v>
      </c>
      <c r="S28" s="29" t="s">
        <v>2</v>
      </c>
    </row>
    <row r="29" spans="1:19" ht="12" customHeight="1">
      <c r="A29" s="59" t="s">
        <v>23</v>
      </c>
      <c r="B29" s="60">
        <v>1.5</v>
      </c>
      <c r="C29" s="61">
        <v>94.24582</v>
      </c>
      <c r="D29" s="60">
        <v>1.74</v>
      </c>
      <c r="E29" s="61">
        <v>106.5649</v>
      </c>
      <c r="F29" s="62">
        <v>0.83</v>
      </c>
      <c r="G29" s="62">
        <v>37.65636</v>
      </c>
      <c r="H29" s="60">
        <v>1</v>
      </c>
      <c r="I29" s="61">
        <v>41.171</v>
      </c>
      <c r="J29" s="62">
        <v>0.17</v>
      </c>
      <c r="K29" s="62">
        <v>6.54832</v>
      </c>
      <c r="L29" s="60"/>
      <c r="M29" s="61"/>
      <c r="N29" s="62"/>
      <c r="O29" s="62"/>
      <c r="P29" s="60"/>
      <c r="Q29" s="61"/>
      <c r="R29" s="62"/>
      <c r="S29" s="62"/>
    </row>
    <row r="30" spans="1:19" ht="12" customHeight="1">
      <c r="A30" s="59" t="s">
        <v>24</v>
      </c>
      <c r="B30" s="60"/>
      <c r="C30" s="61"/>
      <c r="D30" s="60"/>
      <c r="E30" s="61"/>
      <c r="F30" s="62"/>
      <c r="G30" s="62"/>
      <c r="H30" s="60"/>
      <c r="I30" s="61"/>
      <c r="J30" s="62">
        <v>0.17</v>
      </c>
      <c r="K30" s="62">
        <v>16.38109</v>
      </c>
      <c r="L30" s="60">
        <v>0.75</v>
      </c>
      <c r="M30" s="61">
        <v>29.21334</v>
      </c>
      <c r="N30" s="62"/>
      <c r="O30" s="62"/>
      <c r="P30" s="60"/>
      <c r="Q30" s="61"/>
      <c r="R30" s="62"/>
      <c r="S30" s="62"/>
    </row>
    <row r="31" spans="1:19" ht="12" customHeight="1">
      <c r="A31" s="59" t="s">
        <v>124</v>
      </c>
      <c r="B31" s="60"/>
      <c r="C31" s="61"/>
      <c r="D31" s="60"/>
      <c r="E31" s="61"/>
      <c r="F31" s="62"/>
      <c r="G31" s="62"/>
      <c r="H31" s="60"/>
      <c r="I31" s="61"/>
      <c r="J31" s="62"/>
      <c r="K31" s="62"/>
      <c r="L31" s="60"/>
      <c r="M31" s="61"/>
      <c r="N31" s="62">
        <v>12.02</v>
      </c>
      <c r="O31" s="62">
        <v>1341.36079</v>
      </c>
      <c r="P31" s="60">
        <v>92.61</v>
      </c>
      <c r="Q31" s="61">
        <v>3750.57753</v>
      </c>
      <c r="R31" s="62">
        <v>144.7</v>
      </c>
      <c r="S31" s="62">
        <v>9884.60117</v>
      </c>
    </row>
    <row r="32" spans="1:19" ht="12" customHeight="1">
      <c r="A32" s="59" t="s">
        <v>150</v>
      </c>
      <c r="B32" s="60">
        <v>0</v>
      </c>
      <c r="C32" s="61">
        <v>11.72568</v>
      </c>
      <c r="D32" s="60">
        <v>1</v>
      </c>
      <c r="E32" s="61">
        <v>63.21981</v>
      </c>
      <c r="F32" s="62"/>
      <c r="G32" s="62"/>
      <c r="H32" s="60"/>
      <c r="I32" s="61"/>
      <c r="J32" s="62"/>
      <c r="K32" s="62"/>
      <c r="L32" s="60"/>
      <c r="M32" s="61"/>
      <c r="N32" s="62"/>
      <c r="O32" s="62"/>
      <c r="P32" s="60"/>
      <c r="Q32" s="61"/>
      <c r="R32" s="62"/>
      <c r="S32" s="62"/>
    </row>
    <row r="33" spans="1:19" ht="12.75" customHeight="1" thickBot="1">
      <c r="A33" s="51" t="s">
        <v>4</v>
      </c>
      <c r="B33" s="23">
        <f aca="true" t="shared" si="1" ref="B33:K33">+SUM(B29:B32)</f>
        <v>1.5</v>
      </c>
      <c r="C33" s="36">
        <f t="shared" si="1"/>
        <v>105.97149999999999</v>
      </c>
      <c r="D33" s="23">
        <f t="shared" si="1"/>
        <v>2.74</v>
      </c>
      <c r="E33" s="23">
        <f t="shared" si="1"/>
        <v>169.78471</v>
      </c>
      <c r="F33" s="23">
        <f t="shared" si="1"/>
        <v>0.83</v>
      </c>
      <c r="G33" s="36">
        <f t="shared" si="1"/>
        <v>37.65636</v>
      </c>
      <c r="H33" s="32">
        <f t="shared" si="1"/>
        <v>1</v>
      </c>
      <c r="I33" s="36">
        <f t="shared" si="1"/>
        <v>41.171</v>
      </c>
      <c r="J33" s="55">
        <f t="shared" si="1"/>
        <v>0.34</v>
      </c>
      <c r="K33" s="36">
        <f t="shared" si="1"/>
        <v>22.92941</v>
      </c>
      <c r="L33" s="57">
        <f aca="true" t="shared" si="2" ref="L33:Q33">+SUM(L29:L32)</f>
        <v>0.75</v>
      </c>
      <c r="M33" s="36">
        <f t="shared" si="2"/>
        <v>29.21334</v>
      </c>
      <c r="N33" s="32">
        <f t="shared" si="2"/>
        <v>12.02</v>
      </c>
      <c r="O33" s="36">
        <f t="shared" si="2"/>
        <v>1341.36079</v>
      </c>
      <c r="P33" s="32">
        <f t="shared" si="2"/>
        <v>92.61</v>
      </c>
      <c r="Q33" s="36">
        <f t="shared" si="2"/>
        <v>3750.57753</v>
      </c>
      <c r="R33" s="23">
        <f>+SUM(R29:R32)</f>
        <v>144.7</v>
      </c>
      <c r="S33" s="23">
        <f>+SUM(S29:S32)</f>
        <v>9884.60117</v>
      </c>
    </row>
    <row r="34" ht="18" customHeight="1">
      <c r="A34" s="9"/>
    </row>
    <row r="35" ht="12.75" customHeight="1">
      <c r="A35" s="7" t="s">
        <v>158</v>
      </c>
    </row>
    <row r="36" spans="1:19" ht="12.75" customHeight="1" thickBot="1">
      <c r="A36" s="10" t="s">
        <v>13</v>
      </c>
      <c r="B36" s="50"/>
      <c r="C36" s="50"/>
      <c r="D36" s="50"/>
      <c r="E36" s="45"/>
      <c r="F36" s="50"/>
      <c r="G36" s="45"/>
      <c r="H36" s="50"/>
      <c r="I36" s="45"/>
      <c r="J36" s="50"/>
      <c r="K36" s="45"/>
      <c r="L36" s="50"/>
      <c r="M36" s="45"/>
      <c r="N36" s="50"/>
      <c r="O36" s="45"/>
      <c r="P36" s="50"/>
      <c r="Q36" s="45"/>
      <c r="R36" s="50"/>
      <c r="S36" s="45" t="s">
        <v>8</v>
      </c>
    </row>
    <row r="37" spans="1:19" ht="12.75" customHeight="1">
      <c r="A37" s="76" t="s">
        <v>1</v>
      </c>
      <c r="B37" s="71">
        <v>2006</v>
      </c>
      <c r="C37" s="72"/>
      <c r="D37" s="71">
        <v>2007</v>
      </c>
      <c r="E37" s="72"/>
      <c r="F37" s="75">
        <v>2008</v>
      </c>
      <c r="G37" s="75"/>
      <c r="H37" s="71">
        <v>2009</v>
      </c>
      <c r="I37" s="75"/>
      <c r="J37" s="71">
        <v>2010</v>
      </c>
      <c r="K37" s="72"/>
      <c r="L37" s="73">
        <v>2011</v>
      </c>
      <c r="M37" s="74"/>
      <c r="N37" s="73">
        <v>2012</v>
      </c>
      <c r="O37" s="74"/>
      <c r="P37" s="73">
        <v>2013</v>
      </c>
      <c r="Q37" s="74"/>
      <c r="R37" s="75">
        <v>2014</v>
      </c>
      <c r="S37" s="75"/>
    </row>
    <row r="38" spans="1:19" ht="12.75" customHeight="1">
      <c r="A38" s="77"/>
      <c r="B38" s="27" t="s">
        <v>9</v>
      </c>
      <c r="C38" s="28" t="s">
        <v>2</v>
      </c>
      <c r="D38" s="27" t="s">
        <v>9</v>
      </c>
      <c r="E38" s="28" t="s">
        <v>2</v>
      </c>
      <c r="F38" s="31" t="s">
        <v>9</v>
      </c>
      <c r="G38" s="29" t="s">
        <v>2</v>
      </c>
      <c r="H38" s="27" t="s">
        <v>9</v>
      </c>
      <c r="I38" s="29" t="s">
        <v>2</v>
      </c>
      <c r="J38" s="27" t="s">
        <v>9</v>
      </c>
      <c r="K38" s="28" t="s">
        <v>2</v>
      </c>
      <c r="L38" s="27" t="s">
        <v>9</v>
      </c>
      <c r="M38" s="28" t="s">
        <v>2</v>
      </c>
      <c r="N38" s="27" t="s">
        <v>9</v>
      </c>
      <c r="O38" s="28" t="s">
        <v>2</v>
      </c>
      <c r="P38" s="27" t="s">
        <v>9</v>
      </c>
      <c r="Q38" s="28" t="s">
        <v>2</v>
      </c>
      <c r="R38" s="31" t="s">
        <v>9</v>
      </c>
      <c r="S38" s="29" t="s">
        <v>2</v>
      </c>
    </row>
    <row r="39" spans="1:19" ht="12" customHeight="1">
      <c r="A39" s="63" t="s">
        <v>151</v>
      </c>
      <c r="B39" s="64"/>
      <c r="C39" s="65"/>
      <c r="D39" s="66">
        <v>1</v>
      </c>
      <c r="E39" s="66">
        <v>5</v>
      </c>
      <c r="F39" s="64"/>
      <c r="G39" s="65"/>
      <c r="H39" s="66"/>
      <c r="I39" s="66"/>
      <c r="J39" s="64"/>
      <c r="K39" s="65"/>
      <c r="L39" s="66"/>
      <c r="M39" s="66"/>
      <c r="N39" s="64"/>
      <c r="O39" s="65"/>
      <c r="P39" s="64"/>
      <c r="Q39" s="65"/>
      <c r="R39" s="66"/>
      <c r="S39" s="66"/>
    </row>
    <row r="40" spans="1:19" ht="12" customHeight="1">
      <c r="A40" s="63" t="s">
        <v>152</v>
      </c>
      <c r="B40" s="64"/>
      <c r="C40" s="65"/>
      <c r="D40" s="66"/>
      <c r="E40" s="66"/>
      <c r="F40" s="64"/>
      <c r="G40" s="65"/>
      <c r="H40" s="66"/>
      <c r="I40" s="66"/>
      <c r="J40" s="64"/>
      <c r="K40" s="65"/>
      <c r="L40" s="66">
        <v>2</v>
      </c>
      <c r="M40" s="66">
        <v>4.88358</v>
      </c>
      <c r="N40" s="64"/>
      <c r="O40" s="65"/>
      <c r="P40" s="64"/>
      <c r="Q40" s="65"/>
      <c r="R40" s="66"/>
      <c r="S40" s="66"/>
    </row>
    <row r="41" spans="1:19" ht="12" customHeight="1">
      <c r="A41" s="63" t="s">
        <v>25</v>
      </c>
      <c r="B41" s="64"/>
      <c r="C41" s="65"/>
      <c r="D41" s="66">
        <v>4</v>
      </c>
      <c r="E41" s="66">
        <v>360</v>
      </c>
      <c r="F41" s="64"/>
      <c r="G41" s="65"/>
      <c r="H41" s="66"/>
      <c r="I41" s="66"/>
      <c r="J41" s="64"/>
      <c r="K41" s="65"/>
      <c r="L41" s="66"/>
      <c r="M41" s="66"/>
      <c r="N41" s="64"/>
      <c r="O41" s="65"/>
      <c r="P41" s="64"/>
      <c r="Q41" s="65"/>
      <c r="R41" s="66"/>
      <c r="S41" s="66"/>
    </row>
    <row r="42" spans="1:19" ht="12" customHeight="1">
      <c r="A42" s="63" t="s">
        <v>153</v>
      </c>
      <c r="B42" s="64"/>
      <c r="C42" s="65"/>
      <c r="D42" s="66">
        <v>15</v>
      </c>
      <c r="E42" s="66">
        <v>1232.82848</v>
      </c>
      <c r="F42" s="64">
        <v>16</v>
      </c>
      <c r="G42" s="65">
        <v>685.5003</v>
      </c>
      <c r="H42" s="66">
        <v>11</v>
      </c>
      <c r="I42" s="66">
        <v>341.37587</v>
      </c>
      <c r="J42" s="64">
        <v>2</v>
      </c>
      <c r="K42" s="65">
        <v>75</v>
      </c>
      <c r="L42" s="66"/>
      <c r="M42" s="66"/>
      <c r="N42" s="64"/>
      <c r="O42" s="65"/>
      <c r="P42" s="64"/>
      <c r="Q42" s="65"/>
      <c r="R42" s="66"/>
      <c r="S42" s="66"/>
    </row>
    <row r="43" spans="1:19" ht="12" customHeight="1">
      <c r="A43" s="63" t="s">
        <v>26</v>
      </c>
      <c r="B43" s="64">
        <v>47</v>
      </c>
      <c r="C43" s="65">
        <v>742.30476</v>
      </c>
      <c r="D43" s="66">
        <v>132</v>
      </c>
      <c r="E43" s="66">
        <v>1874.44269</v>
      </c>
      <c r="F43" s="64">
        <v>132</v>
      </c>
      <c r="G43" s="65">
        <v>1499.49243</v>
      </c>
      <c r="H43" s="66">
        <v>103</v>
      </c>
      <c r="I43" s="66">
        <v>1463.07966</v>
      </c>
      <c r="J43" s="64">
        <v>160</v>
      </c>
      <c r="K43" s="65">
        <v>2596.73342</v>
      </c>
      <c r="L43" s="66">
        <v>94</v>
      </c>
      <c r="M43" s="66">
        <v>1286.49155</v>
      </c>
      <c r="N43" s="64">
        <v>135</v>
      </c>
      <c r="O43" s="65">
        <v>2884.45766</v>
      </c>
      <c r="P43" s="64">
        <v>91</v>
      </c>
      <c r="Q43" s="65">
        <v>1700.5984</v>
      </c>
      <c r="R43" s="66">
        <v>145</v>
      </c>
      <c r="S43" s="66">
        <v>1472.76731</v>
      </c>
    </row>
    <row r="44" spans="1:19" ht="12" customHeight="1">
      <c r="A44" s="63" t="s">
        <v>27</v>
      </c>
      <c r="B44" s="64">
        <v>1</v>
      </c>
      <c r="C44" s="65">
        <v>5.8</v>
      </c>
      <c r="D44" s="66">
        <v>1</v>
      </c>
      <c r="E44" s="66">
        <v>5.5</v>
      </c>
      <c r="F44" s="64">
        <v>1</v>
      </c>
      <c r="G44" s="65">
        <v>4</v>
      </c>
      <c r="H44" s="66"/>
      <c r="I44" s="66"/>
      <c r="J44" s="64"/>
      <c r="K44" s="65"/>
      <c r="L44" s="66"/>
      <c r="M44" s="66"/>
      <c r="N44" s="64">
        <v>1</v>
      </c>
      <c r="O44" s="65">
        <v>3</v>
      </c>
      <c r="P44" s="64"/>
      <c r="Q44" s="65"/>
      <c r="R44" s="66">
        <v>1</v>
      </c>
      <c r="S44" s="66">
        <v>3.4264</v>
      </c>
    </row>
    <row r="45" spans="1:19" ht="12" customHeight="1">
      <c r="A45" s="63" t="s">
        <v>28</v>
      </c>
      <c r="B45" s="64">
        <v>2</v>
      </c>
      <c r="C45" s="65">
        <v>9.5</v>
      </c>
      <c r="D45" s="66"/>
      <c r="E45" s="66"/>
      <c r="F45" s="64">
        <v>2</v>
      </c>
      <c r="G45" s="65">
        <v>7.5</v>
      </c>
      <c r="H45" s="66">
        <v>1</v>
      </c>
      <c r="I45" s="66">
        <v>2.748</v>
      </c>
      <c r="J45" s="64">
        <v>5</v>
      </c>
      <c r="K45" s="65">
        <v>19.5</v>
      </c>
      <c r="L45" s="66">
        <v>4</v>
      </c>
      <c r="M45" s="66">
        <v>13.1</v>
      </c>
      <c r="N45" s="64">
        <v>1</v>
      </c>
      <c r="O45" s="65">
        <v>3</v>
      </c>
      <c r="P45" s="64">
        <v>3</v>
      </c>
      <c r="Q45" s="65">
        <v>11.5</v>
      </c>
      <c r="R45" s="66"/>
      <c r="S45" s="66"/>
    </row>
    <row r="46" spans="1:19" ht="12" customHeight="1">
      <c r="A46" s="63" t="s">
        <v>154</v>
      </c>
      <c r="B46" s="64"/>
      <c r="C46" s="65"/>
      <c r="D46" s="66"/>
      <c r="E46" s="66"/>
      <c r="F46" s="64"/>
      <c r="G46" s="65"/>
      <c r="H46" s="66"/>
      <c r="I46" s="66"/>
      <c r="J46" s="64"/>
      <c r="K46" s="65"/>
      <c r="L46" s="66"/>
      <c r="M46" s="66"/>
      <c r="N46" s="64"/>
      <c r="O46" s="65"/>
      <c r="P46" s="64">
        <v>1</v>
      </c>
      <c r="Q46" s="65">
        <v>4.5</v>
      </c>
      <c r="R46" s="66">
        <v>1</v>
      </c>
      <c r="S46" s="66">
        <v>4.5</v>
      </c>
    </row>
    <row r="47" spans="1:19" ht="12" customHeight="1">
      <c r="A47" s="63" t="s">
        <v>29</v>
      </c>
      <c r="B47" s="64">
        <v>2</v>
      </c>
      <c r="C47" s="65">
        <v>37</v>
      </c>
      <c r="D47" s="66">
        <v>1</v>
      </c>
      <c r="E47" s="66">
        <v>7</v>
      </c>
      <c r="F47" s="64">
        <v>5</v>
      </c>
      <c r="G47" s="65">
        <v>97.28</v>
      </c>
      <c r="H47" s="66">
        <v>2</v>
      </c>
      <c r="I47" s="66">
        <v>33</v>
      </c>
      <c r="J47" s="64">
        <v>8</v>
      </c>
      <c r="K47" s="65">
        <v>175</v>
      </c>
      <c r="L47" s="66">
        <v>5</v>
      </c>
      <c r="M47" s="66">
        <v>70.5</v>
      </c>
      <c r="N47" s="64">
        <v>10</v>
      </c>
      <c r="O47" s="65">
        <v>333.29</v>
      </c>
      <c r="P47" s="64">
        <v>7</v>
      </c>
      <c r="Q47" s="65">
        <v>158</v>
      </c>
      <c r="R47" s="66">
        <v>3</v>
      </c>
      <c r="S47" s="66">
        <v>37.4</v>
      </c>
    </row>
    <row r="48" spans="1:19" ht="12.75" customHeight="1" thickBot="1">
      <c r="A48" s="33" t="s">
        <v>4</v>
      </c>
      <c r="B48" s="30">
        <f aca="true" t="shared" si="3" ref="B48:K48">SUM(B39:B47)</f>
        <v>52</v>
      </c>
      <c r="C48" s="35">
        <f t="shared" si="3"/>
        <v>794.6047599999999</v>
      </c>
      <c r="D48" s="30">
        <f t="shared" si="3"/>
        <v>154</v>
      </c>
      <c r="E48" s="35">
        <f t="shared" si="3"/>
        <v>3484.77117</v>
      </c>
      <c r="F48" s="30">
        <f t="shared" si="3"/>
        <v>156</v>
      </c>
      <c r="G48" s="19">
        <f t="shared" si="3"/>
        <v>2293.77273</v>
      </c>
      <c r="H48" s="30">
        <f t="shared" si="3"/>
        <v>117</v>
      </c>
      <c r="I48" s="19">
        <f t="shared" si="3"/>
        <v>1840.2035300000002</v>
      </c>
      <c r="J48" s="35">
        <f t="shared" si="3"/>
        <v>175</v>
      </c>
      <c r="K48" s="19">
        <f t="shared" si="3"/>
        <v>2866.23342</v>
      </c>
      <c r="L48" s="30">
        <f aca="true" t="shared" si="4" ref="L48:Q48">SUM(L39:L47)</f>
        <v>105</v>
      </c>
      <c r="M48" s="19">
        <f t="shared" si="4"/>
        <v>1374.9751299999998</v>
      </c>
      <c r="N48" s="30">
        <f t="shared" si="4"/>
        <v>147</v>
      </c>
      <c r="O48" s="19">
        <f t="shared" si="4"/>
        <v>3223.74766</v>
      </c>
      <c r="P48" s="30">
        <f t="shared" si="4"/>
        <v>102</v>
      </c>
      <c r="Q48" s="19">
        <f t="shared" si="4"/>
        <v>1874.5984</v>
      </c>
      <c r="R48" s="35">
        <f>SUM(R39:R47)</f>
        <v>150</v>
      </c>
      <c r="S48" s="35">
        <f>SUM(S39:S47)</f>
        <v>1518.09371</v>
      </c>
    </row>
    <row r="49" ht="12.75">
      <c r="A49" s="42" t="s">
        <v>3</v>
      </c>
    </row>
    <row r="50" ht="10.5" customHeight="1">
      <c r="A50" s="42" t="s">
        <v>10</v>
      </c>
    </row>
    <row r="51" ht="10.5" customHeight="1">
      <c r="A51" s="42" t="s">
        <v>115</v>
      </c>
    </row>
    <row r="52" spans="1:11" ht="10.5" customHeight="1">
      <c r="A52" s="40" t="s">
        <v>116</v>
      </c>
      <c r="K52" s="5"/>
    </row>
    <row r="53" ht="10.5" customHeight="1">
      <c r="A53" s="53" t="s">
        <v>118</v>
      </c>
    </row>
    <row r="54" ht="12.75">
      <c r="A54" s="43"/>
    </row>
    <row r="55" spans="2:3" ht="12.75">
      <c r="B55" s="8"/>
      <c r="C55" s="20"/>
    </row>
  </sheetData>
  <sheetProtection/>
  <mergeCells count="30">
    <mergeCell ref="R3:S3"/>
    <mergeCell ref="R27:S27"/>
    <mergeCell ref="R37:S37"/>
    <mergeCell ref="F37:G37"/>
    <mergeCell ref="J37:K37"/>
    <mergeCell ref="J3:K3"/>
    <mergeCell ref="J27:K27"/>
    <mergeCell ref="H37:I37"/>
    <mergeCell ref="H3:I3"/>
    <mergeCell ref="H27:I27"/>
    <mergeCell ref="F3:G3"/>
    <mergeCell ref="F27:G27"/>
    <mergeCell ref="D37:E37"/>
    <mergeCell ref="A37:A38"/>
    <mergeCell ref="A3:A4"/>
    <mergeCell ref="B27:C27"/>
    <mergeCell ref="D27:E27"/>
    <mergeCell ref="A27:A28"/>
    <mergeCell ref="B37:C37"/>
    <mergeCell ref="B3:C3"/>
    <mergeCell ref="D3:E3"/>
    <mergeCell ref="L3:M3"/>
    <mergeCell ref="L27:M27"/>
    <mergeCell ref="P3:Q3"/>
    <mergeCell ref="P27:Q27"/>
    <mergeCell ref="P37:Q37"/>
    <mergeCell ref="N3:O3"/>
    <mergeCell ref="N27:O27"/>
    <mergeCell ref="N37:O37"/>
    <mergeCell ref="L37:M37"/>
  </mergeCells>
  <printOptions horizontalCentered="1" verticalCentered="1"/>
  <pageMargins left="0" right="0" top="0.1968503937007874" bottom="0.1968503937007874" header="0.11811023622047245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4" width="4.8515625" style="0" bestFit="1" customWidth="1"/>
    <col min="5" max="10" width="4.8515625" style="0" customWidth="1"/>
    <col min="11" max="13" width="4.421875" style="0" bestFit="1" customWidth="1"/>
    <col min="14" max="16" width="4.421875" style="0" customWidth="1"/>
    <col min="17" max="17" width="4.8515625" style="0" bestFit="1" customWidth="1"/>
    <col min="18" max="19" width="4.8515625" style="0" customWidth="1"/>
    <col min="20" max="20" width="4.421875" style="0" bestFit="1" customWidth="1"/>
    <col min="21" max="23" width="4.8515625" style="0" bestFit="1" customWidth="1"/>
    <col min="24" max="28" width="4.8515625" style="0" customWidth="1"/>
    <col min="29" max="36" width="4.8515625" style="0" bestFit="1" customWidth="1"/>
    <col min="37" max="37" width="5.57421875" style="0" customWidth="1"/>
  </cols>
  <sheetData>
    <row r="1" spans="1:28" ht="12.75">
      <c r="A1" s="11" t="s">
        <v>160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7" ht="13.5" thickBot="1">
      <c r="A2" s="10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5"/>
      <c r="AE2" s="45"/>
      <c r="AF2" s="45"/>
      <c r="AG2" s="45"/>
      <c r="AH2" s="45"/>
      <c r="AI2" s="45"/>
      <c r="AJ2" s="45"/>
      <c r="AK2" s="45" t="s">
        <v>8</v>
      </c>
    </row>
    <row r="3" spans="1:35" ht="12.75" customHeight="1">
      <c r="A3" s="76" t="s">
        <v>7</v>
      </c>
      <c r="B3" s="78" t="s">
        <v>110</v>
      </c>
      <c r="C3" s="79"/>
      <c r="D3" s="79"/>
      <c r="E3" s="79"/>
      <c r="F3" s="79"/>
      <c r="G3" s="79"/>
      <c r="H3" s="79"/>
      <c r="I3" s="79"/>
      <c r="J3" s="58"/>
      <c r="K3" s="78" t="s">
        <v>111</v>
      </c>
      <c r="L3" s="79"/>
      <c r="M3" s="79"/>
      <c r="N3" s="79"/>
      <c r="O3" s="79"/>
      <c r="P3" s="79"/>
      <c r="Q3" s="79"/>
      <c r="R3" s="79"/>
      <c r="S3" s="56"/>
      <c r="T3" s="79" t="s">
        <v>0</v>
      </c>
      <c r="U3" s="79"/>
      <c r="V3" s="79"/>
      <c r="W3" s="79"/>
      <c r="X3" s="79"/>
      <c r="Y3" s="79"/>
      <c r="Z3" s="79"/>
      <c r="AA3" s="58"/>
      <c r="AB3" s="56"/>
      <c r="AC3" s="58"/>
      <c r="AD3" s="79" t="s">
        <v>4</v>
      </c>
      <c r="AE3" s="79"/>
      <c r="AF3" s="79"/>
      <c r="AG3" s="79"/>
      <c r="AH3" s="79"/>
      <c r="AI3" s="79"/>
    </row>
    <row r="4" spans="1:37" ht="12.75" customHeight="1">
      <c r="A4" s="77"/>
      <c r="B4" s="44">
        <v>2006</v>
      </c>
      <c r="C4" s="15">
        <v>2007</v>
      </c>
      <c r="D4" s="15">
        <v>2008</v>
      </c>
      <c r="E4" s="15">
        <v>2009</v>
      </c>
      <c r="F4" s="15">
        <v>2010</v>
      </c>
      <c r="G4" s="16">
        <v>2011</v>
      </c>
      <c r="H4" s="67">
        <v>2012</v>
      </c>
      <c r="I4" s="67">
        <v>2013</v>
      </c>
      <c r="J4" s="68">
        <v>2014</v>
      </c>
      <c r="K4" s="44">
        <v>2006</v>
      </c>
      <c r="L4" s="15">
        <v>2007</v>
      </c>
      <c r="M4" s="15">
        <v>2008</v>
      </c>
      <c r="N4" s="15">
        <v>2009</v>
      </c>
      <c r="O4" s="15">
        <v>2010</v>
      </c>
      <c r="P4" s="16">
        <v>2011</v>
      </c>
      <c r="Q4" s="67">
        <v>2012</v>
      </c>
      <c r="R4" s="67">
        <v>2013</v>
      </c>
      <c r="S4" s="68">
        <v>2014</v>
      </c>
      <c r="T4" s="44">
        <v>2006</v>
      </c>
      <c r="U4" s="15">
        <v>2007</v>
      </c>
      <c r="V4" s="15">
        <v>2008</v>
      </c>
      <c r="W4" s="15">
        <v>2009</v>
      </c>
      <c r="X4" s="15">
        <v>2010</v>
      </c>
      <c r="Y4" s="16">
        <v>2011</v>
      </c>
      <c r="Z4" s="67">
        <v>2012</v>
      </c>
      <c r="AA4" s="67">
        <v>2013</v>
      </c>
      <c r="AB4" s="68">
        <v>2014</v>
      </c>
      <c r="AC4" s="67">
        <v>2006</v>
      </c>
      <c r="AD4" s="44">
        <v>2007</v>
      </c>
      <c r="AE4" s="15">
        <v>2008</v>
      </c>
      <c r="AF4" s="16">
        <v>2009</v>
      </c>
      <c r="AG4" s="16">
        <v>2010</v>
      </c>
      <c r="AH4" s="16">
        <v>2011</v>
      </c>
      <c r="AI4" s="16">
        <v>2012</v>
      </c>
      <c r="AJ4" s="16">
        <v>2013</v>
      </c>
      <c r="AK4" s="16">
        <v>2014</v>
      </c>
    </row>
    <row r="5" spans="1:37" ht="12.75" customHeight="1">
      <c r="A5" s="63" t="s">
        <v>30</v>
      </c>
      <c r="B5" s="64">
        <v>129.17</v>
      </c>
      <c r="C5" s="66">
        <v>135.64</v>
      </c>
      <c r="D5" s="66">
        <v>165.71305</v>
      </c>
      <c r="E5" s="66">
        <v>226.36602</v>
      </c>
      <c r="F5" s="66">
        <v>292.0237</v>
      </c>
      <c r="G5" s="66">
        <v>444.51494</v>
      </c>
      <c r="H5" s="66">
        <v>488.28835</v>
      </c>
      <c r="I5" s="66">
        <v>399.081</v>
      </c>
      <c r="J5" s="65">
        <v>305.293</v>
      </c>
      <c r="K5" s="66"/>
      <c r="L5" s="66"/>
      <c r="M5" s="66"/>
      <c r="N5" s="66"/>
      <c r="O5" s="66"/>
      <c r="P5" s="66"/>
      <c r="Q5" s="66">
        <v>43.90631</v>
      </c>
      <c r="R5" s="66">
        <v>93.74526</v>
      </c>
      <c r="S5" s="65">
        <v>220.31515</v>
      </c>
      <c r="T5" s="66">
        <v>65.92587</v>
      </c>
      <c r="U5" s="66">
        <v>324.39249</v>
      </c>
      <c r="V5" s="66">
        <v>664.96981</v>
      </c>
      <c r="W5" s="66">
        <v>176.58495</v>
      </c>
      <c r="X5" s="66">
        <v>407.33898</v>
      </c>
      <c r="Y5" s="66">
        <v>221.29305</v>
      </c>
      <c r="Z5" s="66">
        <v>117.67958</v>
      </c>
      <c r="AA5" s="66">
        <v>97.69124</v>
      </c>
      <c r="AB5" s="70">
        <v>57.88287</v>
      </c>
      <c r="AC5" s="37">
        <f aca="true" t="shared" si="0" ref="AC5:AC13">SUM(B5+K5+T5)</f>
        <v>195.09587</v>
      </c>
      <c r="AD5" s="37">
        <f aca="true" t="shared" si="1" ref="AD5:AD13">SUM(C5+L5+U5)</f>
        <v>460.03249</v>
      </c>
      <c r="AE5" s="37">
        <f aca="true" t="shared" si="2" ref="AE5:AE13">SUM(D5+M5+V5)</f>
        <v>830.6828600000001</v>
      </c>
      <c r="AF5" s="37">
        <f aca="true" t="shared" si="3" ref="AF5:AF13">SUM(E5+N5+W5)</f>
        <v>402.95097</v>
      </c>
      <c r="AG5" s="37">
        <f aca="true" t="shared" si="4" ref="AG5:AG13">SUM(F5+O5+X5)</f>
        <v>699.36268</v>
      </c>
      <c r="AH5" s="37">
        <f aca="true" t="shared" si="5" ref="AH5:AH13">SUM(G5+P5+Y5)</f>
        <v>665.80799</v>
      </c>
      <c r="AI5" s="37">
        <f aca="true" t="shared" si="6" ref="AI5:AI13">SUM(H5+Q5+Z5)</f>
        <v>649.87424</v>
      </c>
      <c r="AJ5" s="37">
        <f aca="true" t="shared" si="7" ref="AJ5:AJ13">SUM(I5+R5+AA5)</f>
        <v>590.5175</v>
      </c>
      <c r="AK5" s="37">
        <f aca="true" t="shared" si="8" ref="AK5:AK13">SUM(J5+S5+AB5)</f>
        <v>583.49102</v>
      </c>
    </row>
    <row r="6" spans="1:37" ht="12.75" customHeight="1">
      <c r="A6" s="63" t="s">
        <v>31</v>
      </c>
      <c r="B6" s="64">
        <v>183.675</v>
      </c>
      <c r="C6" s="66">
        <v>200.55514</v>
      </c>
      <c r="D6" s="66">
        <v>198.76706</v>
      </c>
      <c r="E6" s="66">
        <v>237.04215</v>
      </c>
      <c r="F6" s="66">
        <v>311.83569</v>
      </c>
      <c r="G6" s="66">
        <v>385.94536</v>
      </c>
      <c r="H6" s="66">
        <v>283.86567</v>
      </c>
      <c r="I6" s="66">
        <v>252.34</v>
      </c>
      <c r="J6" s="65">
        <v>232.07</v>
      </c>
      <c r="K6" s="66">
        <v>6.84168</v>
      </c>
      <c r="L6" s="66"/>
      <c r="M6" s="66"/>
      <c r="N6" s="66"/>
      <c r="O6" s="66"/>
      <c r="P6" s="66"/>
      <c r="Q6" s="66">
        <v>162.7758</v>
      </c>
      <c r="R6" s="66">
        <v>264.29076</v>
      </c>
      <c r="S6" s="65">
        <v>654.47387</v>
      </c>
      <c r="T6" s="66">
        <v>205.97153</v>
      </c>
      <c r="U6" s="66">
        <v>33.4165</v>
      </c>
      <c r="V6" s="66">
        <v>345.50972</v>
      </c>
      <c r="W6" s="66">
        <v>450.64626</v>
      </c>
      <c r="X6" s="66">
        <v>492.22345</v>
      </c>
      <c r="Y6" s="66">
        <v>193.59607</v>
      </c>
      <c r="Z6" s="66">
        <v>174.65958</v>
      </c>
      <c r="AA6" s="66">
        <v>289.39854</v>
      </c>
      <c r="AB6" s="65">
        <v>271.43591</v>
      </c>
      <c r="AC6" s="38">
        <f t="shared" si="0"/>
        <v>396.48821</v>
      </c>
      <c r="AD6" s="38">
        <f t="shared" si="1"/>
        <v>233.97163999999998</v>
      </c>
      <c r="AE6" s="38">
        <f t="shared" si="2"/>
        <v>544.27678</v>
      </c>
      <c r="AF6" s="38">
        <f t="shared" si="3"/>
        <v>687.68841</v>
      </c>
      <c r="AG6" s="38">
        <f t="shared" si="4"/>
        <v>804.0591400000001</v>
      </c>
      <c r="AH6" s="38">
        <f t="shared" si="5"/>
        <v>579.54143</v>
      </c>
      <c r="AI6" s="38">
        <f t="shared" si="6"/>
        <v>621.30105</v>
      </c>
      <c r="AJ6" s="38">
        <f t="shared" si="7"/>
        <v>806.0293</v>
      </c>
      <c r="AK6" s="38">
        <f t="shared" si="8"/>
        <v>1157.97978</v>
      </c>
    </row>
    <row r="7" spans="1:37" ht="12.75" customHeight="1">
      <c r="A7" s="63" t="s">
        <v>32</v>
      </c>
      <c r="B7" s="64">
        <v>140.556</v>
      </c>
      <c r="C7" s="66">
        <v>148.512</v>
      </c>
      <c r="D7" s="66">
        <v>153.852</v>
      </c>
      <c r="E7" s="66">
        <v>199.032</v>
      </c>
      <c r="F7" s="66">
        <v>311.502</v>
      </c>
      <c r="G7" s="66">
        <v>379.12</v>
      </c>
      <c r="H7" s="66">
        <v>397.34</v>
      </c>
      <c r="I7" s="66">
        <v>408.75</v>
      </c>
      <c r="J7" s="65">
        <v>425.568</v>
      </c>
      <c r="K7" s="66"/>
      <c r="L7" s="66"/>
      <c r="M7" s="66"/>
      <c r="N7" s="66"/>
      <c r="O7" s="66"/>
      <c r="P7" s="66"/>
      <c r="Q7" s="66">
        <v>299.30178</v>
      </c>
      <c r="R7" s="66">
        <v>428.4136</v>
      </c>
      <c r="S7" s="65">
        <v>965.93455</v>
      </c>
      <c r="T7" s="66">
        <v>11.20686</v>
      </c>
      <c r="U7" s="66">
        <v>103.45635</v>
      </c>
      <c r="V7" s="66">
        <v>69.02206</v>
      </c>
      <c r="W7" s="66">
        <v>67.69084</v>
      </c>
      <c r="X7" s="66">
        <v>241.892</v>
      </c>
      <c r="Y7" s="66">
        <v>29.75</v>
      </c>
      <c r="Z7" s="66">
        <v>478.94501</v>
      </c>
      <c r="AA7" s="66">
        <v>157.82104</v>
      </c>
      <c r="AB7" s="65">
        <v>276.1427</v>
      </c>
      <c r="AC7" s="38">
        <f t="shared" si="0"/>
        <v>151.76286000000002</v>
      </c>
      <c r="AD7" s="38">
        <f t="shared" si="1"/>
        <v>251.96835</v>
      </c>
      <c r="AE7" s="38">
        <f t="shared" si="2"/>
        <v>222.87406</v>
      </c>
      <c r="AF7" s="38">
        <f t="shared" si="3"/>
        <v>266.72284</v>
      </c>
      <c r="AG7" s="38">
        <f t="shared" si="4"/>
        <v>553.394</v>
      </c>
      <c r="AH7" s="38">
        <f t="shared" si="5"/>
        <v>408.87</v>
      </c>
      <c r="AI7" s="38">
        <f t="shared" si="6"/>
        <v>1175.5867899999998</v>
      </c>
      <c r="AJ7" s="38">
        <f t="shared" si="7"/>
        <v>994.98464</v>
      </c>
      <c r="AK7" s="38">
        <f t="shared" si="8"/>
        <v>1667.64525</v>
      </c>
    </row>
    <row r="8" spans="1:37" ht="12.75" customHeight="1">
      <c r="A8" s="63" t="s">
        <v>33</v>
      </c>
      <c r="B8" s="64">
        <v>419.223</v>
      </c>
      <c r="C8" s="66">
        <v>465.72809</v>
      </c>
      <c r="D8" s="66">
        <v>583.57957</v>
      </c>
      <c r="E8" s="66">
        <v>523.22474</v>
      </c>
      <c r="F8" s="66">
        <v>689.286</v>
      </c>
      <c r="G8" s="66">
        <v>934.0549</v>
      </c>
      <c r="H8" s="66">
        <v>950.00813</v>
      </c>
      <c r="I8" s="66">
        <v>903.10005</v>
      </c>
      <c r="J8" s="65">
        <v>778.049</v>
      </c>
      <c r="K8" s="66">
        <v>21.00609</v>
      </c>
      <c r="L8" s="66">
        <v>101.5174</v>
      </c>
      <c r="M8" s="66">
        <v>37.65636</v>
      </c>
      <c r="N8" s="66">
        <v>41.171</v>
      </c>
      <c r="O8" s="66">
        <v>6.54832</v>
      </c>
      <c r="P8" s="66"/>
      <c r="Q8" s="66">
        <v>369.57137</v>
      </c>
      <c r="R8" s="66">
        <v>590.88723</v>
      </c>
      <c r="S8" s="65">
        <v>1267.31992</v>
      </c>
      <c r="T8" s="66">
        <v>162.744</v>
      </c>
      <c r="U8" s="66">
        <v>780.66724</v>
      </c>
      <c r="V8" s="66">
        <v>647.60343</v>
      </c>
      <c r="W8" s="66">
        <v>436.95242</v>
      </c>
      <c r="X8" s="66">
        <v>508.74627</v>
      </c>
      <c r="Y8" s="66">
        <v>339.33424</v>
      </c>
      <c r="Z8" s="66">
        <v>1165.95275</v>
      </c>
      <c r="AA8" s="66">
        <v>501.94142</v>
      </c>
      <c r="AB8" s="65">
        <v>215.3717</v>
      </c>
      <c r="AC8" s="38">
        <f t="shared" si="0"/>
        <v>602.9730900000001</v>
      </c>
      <c r="AD8" s="38">
        <f t="shared" si="1"/>
        <v>1347.91273</v>
      </c>
      <c r="AE8" s="38">
        <f t="shared" si="2"/>
        <v>1268.83936</v>
      </c>
      <c r="AF8" s="38">
        <f t="shared" si="3"/>
        <v>1001.34816</v>
      </c>
      <c r="AG8" s="38">
        <f t="shared" si="4"/>
        <v>1204.58059</v>
      </c>
      <c r="AH8" s="38">
        <f t="shared" si="5"/>
        <v>1273.38914</v>
      </c>
      <c r="AI8" s="38">
        <f t="shared" si="6"/>
        <v>2485.53225</v>
      </c>
      <c r="AJ8" s="38">
        <f t="shared" si="7"/>
        <v>1995.9287</v>
      </c>
      <c r="AK8" s="38">
        <f t="shared" si="8"/>
        <v>2260.74062</v>
      </c>
    </row>
    <row r="9" spans="1:37" ht="12.75" customHeight="1">
      <c r="A9" s="63" t="s">
        <v>34</v>
      </c>
      <c r="B9" s="64">
        <v>156.356</v>
      </c>
      <c r="C9" s="66">
        <v>131.212</v>
      </c>
      <c r="D9" s="66">
        <v>193.192</v>
      </c>
      <c r="E9" s="66">
        <v>175.61612</v>
      </c>
      <c r="F9" s="66">
        <v>269.61239</v>
      </c>
      <c r="G9" s="66">
        <v>348.72073</v>
      </c>
      <c r="H9" s="66">
        <v>349.87979</v>
      </c>
      <c r="I9" s="66">
        <v>350.96</v>
      </c>
      <c r="J9" s="65">
        <v>659.26</v>
      </c>
      <c r="K9" s="66"/>
      <c r="L9" s="66"/>
      <c r="M9" s="66"/>
      <c r="N9" s="66"/>
      <c r="O9" s="66"/>
      <c r="P9" s="66"/>
      <c r="Q9" s="66"/>
      <c r="R9" s="66"/>
      <c r="S9" s="65"/>
      <c r="T9" s="66">
        <v>135</v>
      </c>
      <c r="U9" s="66"/>
      <c r="V9" s="66">
        <v>106.5</v>
      </c>
      <c r="W9" s="66">
        <v>68.003</v>
      </c>
      <c r="X9" s="66">
        <v>130.40506</v>
      </c>
      <c r="Y9" s="66">
        <v>139.73368</v>
      </c>
      <c r="Z9" s="66">
        <v>118.648</v>
      </c>
      <c r="AA9" s="66">
        <v>628.95396</v>
      </c>
      <c r="AB9" s="65">
        <v>192.10629</v>
      </c>
      <c r="AC9" s="38">
        <f t="shared" si="0"/>
        <v>291.356</v>
      </c>
      <c r="AD9" s="38">
        <f t="shared" si="1"/>
        <v>131.212</v>
      </c>
      <c r="AE9" s="38">
        <f t="shared" si="2"/>
        <v>299.692</v>
      </c>
      <c r="AF9" s="38">
        <f t="shared" si="3"/>
        <v>243.61912</v>
      </c>
      <c r="AG9" s="38">
        <f t="shared" si="4"/>
        <v>400.01745</v>
      </c>
      <c r="AH9" s="38">
        <f t="shared" si="5"/>
        <v>488.45441</v>
      </c>
      <c r="AI9" s="38">
        <f t="shared" si="6"/>
        <v>468.52779</v>
      </c>
      <c r="AJ9" s="38">
        <f t="shared" si="7"/>
        <v>979.9139600000001</v>
      </c>
      <c r="AK9" s="38">
        <f t="shared" si="8"/>
        <v>851.3662899999999</v>
      </c>
    </row>
    <row r="10" spans="1:37" ht="12.75" customHeight="1">
      <c r="A10" s="63" t="s">
        <v>35</v>
      </c>
      <c r="B10" s="64">
        <v>223.1649</v>
      </c>
      <c r="C10" s="66">
        <v>231.09612</v>
      </c>
      <c r="D10" s="66">
        <v>246.0462</v>
      </c>
      <c r="E10" s="66">
        <v>242.23224</v>
      </c>
      <c r="F10" s="66">
        <v>349.30652</v>
      </c>
      <c r="G10" s="66">
        <v>595.45617</v>
      </c>
      <c r="H10" s="66">
        <v>475.42079</v>
      </c>
      <c r="I10" s="66">
        <v>464.08167</v>
      </c>
      <c r="J10" s="65">
        <v>505.51753</v>
      </c>
      <c r="K10" s="66">
        <v>73.23973</v>
      </c>
      <c r="L10" s="66">
        <v>68.26731</v>
      </c>
      <c r="M10" s="66"/>
      <c r="N10" s="66"/>
      <c r="O10" s="66"/>
      <c r="P10" s="66"/>
      <c r="Q10" s="66">
        <v>158.56939</v>
      </c>
      <c r="R10" s="66">
        <v>536.78975</v>
      </c>
      <c r="S10" s="65">
        <v>1321.67412</v>
      </c>
      <c r="T10" s="66">
        <v>69.7165</v>
      </c>
      <c r="U10" s="66">
        <v>104.8935</v>
      </c>
      <c r="V10" s="66">
        <v>159.996</v>
      </c>
      <c r="W10" s="66">
        <v>69.62573</v>
      </c>
      <c r="X10" s="66">
        <v>258.28117</v>
      </c>
      <c r="Y10" s="66">
        <v>219.42756</v>
      </c>
      <c r="Z10" s="66">
        <v>200.46483</v>
      </c>
      <c r="AA10" s="66">
        <v>70.9556</v>
      </c>
      <c r="AB10" s="65">
        <v>68.79952</v>
      </c>
      <c r="AC10" s="38">
        <f t="shared" si="0"/>
        <v>366.12113</v>
      </c>
      <c r="AD10" s="38">
        <f t="shared" si="1"/>
        <v>404.25693</v>
      </c>
      <c r="AE10" s="38">
        <f t="shared" si="2"/>
        <v>406.0422</v>
      </c>
      <c r="AF10" s="38">
        <f t="shared" si="3"/>
        <v>311.85797</v>
      </c>
      <c r="AG10" s="38">
        <f t="shared" si="4"/>
        <v>607.58769</v>
      </c>
      <c r="AH10" s="38">
        <f t="shared" si="5"/>
        <v>814.88373</v>
      </c>
      <c r="AI10" s="38">
        <f t="shared" si="6"/>
        <v>834.45501</v>
      </c>
      <c r="AJ10" s="38">
        <f t="shared" si="7"/>
        <v>1071.82702</v>
      </c>
      <c r="AK10" s="38">
        <f t="shared" si="8"/>
        <v>1895.99117</v>
      </c>
    </row>
    <row r="11" spans="1:37" ht="12.75" customHeight="1">
      <c r="A11" s="63" t="s">
        <v>94</v>
      </c>
      <c r="B11" s="64">
        <v>118.88711</v>
      </c>
      <c r="C11" s="66">
        <v>268.43043</v>
      </c>
      <c r="D11" s="66">
        <v>500.10146</v>
      </c>
      <c r="E11" s="66">
        <v>343.7907</v>
      </c>
      <c r="F11" s="66">
        <v>416.93478</v>
      </c>
      <c r="G11" s="66">
        <v>475.76747</v>
      </c>
      <c r="H11" s="66">
        <v>498.97239</v>
      </c>
      <c r="I11" s="66">
        <v>557.5208</v>
      </c>
      <c r="J11" s="65">
        <v>536.48936</v>
      </c>
      <c r="K11" s="66">
        <v>4.884</v>
      </c>
      <c r="L11" s="66"/>
      <c r="M11" s="66"/>
      <c r="N11" s="66"/>
      <c r="O11" s="66">
        <v>16.38109</v>
      </c>
      <c r="P11" s="66">
        <v>29.21334</v>
      </c>
      <c r="Q11" s="66">
        <v>307.23614</v>
      </c>
      <c r="R11" s="66">
        <v>1836.45093</v>
      </c>
      <c r="S11" s="65">
        <v>5454.88356</v>
      </c>
      <c r="T11" s="66">
        <v>139.54</v>
      </c>
      <c r="U11" s="66">
        <v>1338.47693</v>
      </c>
      <c r="V11" s="66">
        <v>245.93987</v>
      </c>
      <c r="W11" s="66">
        <v>133.78433</v>
      </c>
      <c r="X11" s="66">
        <v>691.84649</v>
      </c>
      <c r="Y11" s="66">
        <v>17.59562</v>
      </c>
      <c r="Z11" s="66">
        <v>852.00151</v>
      </c>
      <c r="AA11" s="66">
        <v>29</v>
      </c>
      <c r="AB11" s="65">
        <v>173.17872</v>
      </c>
      <c r="AC11" s="38">
        <f t="shared" si="0"/>
        <v>263.31111</v>
      </c>
      <c r="AD11" s="38">
        <f t="shared" si="1"/>
        <v>1606.9073600000002</v>
      </c>
      <c r="AE11" s="38">
        <f t="shared" si="2"/>
        <v>746.04133</v>
      </c>
      <c r="AF11" s="38">
        <f t="shared" si="3"/>
        <v>477.57503</v>
      </c>
      <c r="AG11" s="38">
        <f t="shared" si="4"/>
        <v>1125.16236</v>
      </c>
      <c r="AH11" s="38">
        <f t="shared" si="5"/>
        <v>522.5764300000001</v>
      </c>
      <c r="AI11" s="38">
        <f t="shared" si="6"/>
        <v>1658.21004</v>
      </c>
      <c r="AJ11" s="38">
        <f t="shared" si="7"/>
        <v>2422.97173</v>
      </c>
      <c r="AK11" s="38">
        <f t="shared" si="8"/>
        <v>6164.55164</v>
      </c>
    </row>
    <row r="12" spans="1:37" ht="12.75" customHeight="1">
      <c r="A12" s="63" t="s">
        <v>36</v>
      </c>
      <c r="B12" s="64">
        <v>3.6</v>
      </c>
      <c r="C12" s="66">
        <v>8.1</v>
      </c>
      <c r="D12" s="66">
        <v>12.9</v>
      </c>
      <c r="E12" s="66">
        <v>9.3</v>
      </c>
      <c r="F12" s="66">
        <v>48.13484</v>
      </c>
      <c r="G12" s="66">
        <v>37.81636</v>
      </c>
      <c r="H12" s="66">
        <v>32.76</v>
      </c>
      <c r="I12" s="66">
        <v>26.4</v>
      </c>
      <c r="J12" s="65">
        <v>29.2</v>
      </c>
      <c r="K12" s="66"/>
      <c r="L12" s="66"/>
      <c r="M12" s="66"/>
      <c r="N12" s="66"/>
      <c r="O12" s="66"/>
      <c r="P12" s="66"/>
      <c r="Q12" s="66"/>
      <c r="R12" s="66"/>
      <c r="S12" s="65"/>
      <c r="T12" s="66">
        <v>4.5</v>
      </c>
      <c r="U12" s="66"/>
      <c r="V12" s="66">
        <v>9.5</v>
      </c>
      <c r="W12" s="66">
        <v>16.916</v>
      </c>
      <c r="X12" s="66">
        <v>5.5</v>
      </c>
      <c r="Y12" s="66">
        <v>18</v>
      </c>
      <c r="Z12" s="66">
        <v>15.3964</v>
      </c>
      <c r="AA12" s="66">
        <v>39.3366</v>
      </c>
      <c r="AB12" s="65"/>
      <c r="AC12" s="38">
        <f t="shared" si="0"/>
        <v>8.1</v>
      </c>
      <c r="AD12" s="38">
        <f t="shared" si="1"/>
        <v>8.1</v>
      </c>
      <c r="AE12" s="38">
        <f t="shared" si="2"/>
        <v>22.4</v>
      </c>
      <c r="AF12" s="38">
        <f t="shared" si="3"/>
        <v>26.216</v>
      </c>
      <c r="AG12" s="38">
        <f t="shared" si="4"/>
        <v>53.63484</v>
      </c>
      <c r="AH12" s="38">
        <f t="shared" si="5"/>
        <v>55.81636</v>
      </c>
      <c r="AI12" s="38">
        <f t="shared" si="6"/>
        <v>48.1564</v>
      </c>
      <c r="AJ12" s="38">
        <f t="shared" si="7"/>
        <v>65.7366</v>
      </c>
      <c r="AK12" s="38">
        <f t="shared" si="8"/>
        <v>29.2</v>
      </c>
    </row>
    <row r="13" spans="1:37" ht="12.75" customHeight="1">
      <c r="A13" s="63" t="s">
        <v>112</v>
      </c>
      <c r="B13" s="64">
        <v>252.47824</v>
      </c>
      <c r="C13" s="66">
        <v>224.1</v>
      </c>
      <c r="D13" s="66">
        <v>145.1</v>
      </c>
      <c r="E13" s="66">
        <v>42.1</v>
      </c>
      <c r="F13" s="66">
        <v>64.8</v>
      </c>
      <c r="G13" s="66">
        <v>95.08866</v>
      </c>
      <c r="H13" s="66">
        <v>127.7</v>
      </c>
      <c r="I13" s="66">
        <v>259.85</v>
      </c>
      <c r="J13" s="65">
        <v>191.753</v>
      </c>
      <c r="K13" s="66"/>
      <c r="L13" s="66"/>
      <c r="M13" s="66"/>
      <c r="N13" s="66"/>
      <c r="O13" s="66"/>
      <c r="P13" s="66"/>
      <c r="Q13" s="66"/>
      <c r="R13" s="66"/>
      <c r="S13" s="65"/>
      <c r="T13" s="66"/>
      <c r="U13" s="66">
        <v>799.46816</v>
      </c>
      <c r="V13" s="66">
        <v>44.73184</v>
      </c>
      <c r="W13" s="66">
        <v>420</v>
      </c>
      <c r="X13" s="66">
        <v>130</v>
      </c>
      <c r="Y13" s="66">
        <v>196.24491</v>
      </c>
      <c r="Z13" s="66">
        <v>100</v>
      </c>
      <c r="AA13" s="66">
        <v>59.5</v>
      </c>
      <c r="AB13" s="65">
        <v>263.176</v>
      </c>
      <c r="AC13" s="38">
        <f t="shared" si="0"/>
        <v>252.47824</v>
      </c>
      <c r="AD13" s="38">
        <f t="shared" si="1"/>
        <v>1023.56816</v>
      </c>
      <c r="AE13" s="38">
        <f t="shared" si="2"/>
        <v>189.83184</v>
      </c>
      <c r="AF13" s="38">
        <f t="shared" si="3"/>
        <v>462.1</v>
      </c>
      <c r="AG13" s="38">
        <f t="shared" si="4"/>
        <v>194.8</v>
      </c>
      <c r="AH13" s="38">
        <f t="shared" si="5"/>
        <v>291.33357</v>
      </c>
      <c r="AI13" s="38">
        <f t="shared" si="6"/>
        <v>227.7</v>
      </c>
      <c r="AJ13" s="38">
        <f t="shared" si="7"/>
        <v>319.35</v>
      </c>
      <c r="AK13" s="38">
        <f t="shared" si="8"/>
        <v>454.929</v>
      </c>
    </row>
    <row r="14" spans="1:37" s="4" customFormat="1" ht="12.75" customHeight="1" thickBot="1">
      <c r="A14" s="52" t="s">
        <v>4</v>
      </c>
      <c r="B14" s="69">
        <f>SUM(B5:B13)</f>
        <v>1627.1102499999997</v>
      </c>
      <c r="C14" s="17">
        <f>SUM(C5:C13)</f>
        <v>1813.37378</v>
      </c>
      <c r="D14" s="17">
        <f>SUM(D5:D13)</f>
        <v>2199.25134</v>
      </c>
      <c r="E14" s="17">
        <f>SUM(E5:E13)</f>
        <v>1998.7039699999998</v>
      </c>
      <c r="F14" s="17">
        <f>SUM(F5:F13)</f>
        <v>2753.4359200000004</v>
      </c>
      <c r="G14" s="17">
        <f aca="true" t="shared" si="9" ref="G14:AJ14">SUM(G5:G13)</f>
        <v>3696.4845899999996</v>
      </c>
      <c r="H14" s="17">
        <f t="shared" si="9"/>
        <v>3604.23512</v>
      </c>
      <c r="I14" s="17">
        <f t="shared" si="9"/>
        <v>3622.08352</v>
      </c>
      <c r="J14" s="18">
        <f t="shared" si="9"/>
        <v>3663.19989</v>
      </c>
      <c r="K14" s="17">
        <f t="shared" si="9"/>
        <v>105.97149999999999</v>
      </c>
      <c r="L14" s="17">
        <f t="shared" si="9"/>
        <v>169.78471</v>
      </c>
      <c r="M14" s="17">
        <f t="shared" si="9"/>
        <v>37.65636</v>
      </c>
      <c r="N14" s="17">
        <f t="shared" si="9"/>
        <v>41.171</v>
      </c>
      <c r="O14" s="17">
        <f t="shared" si="9"/>
        <v>22.92941</v>
      </c>
      <c r="P14" s="17">
        <f t="shared" si="9"/>
        <v>29.21334</v>
      </c>
      <c r="Q14" s="17">
        <f t="shared" si="9"/>
        <v>1341.36079</v>
      </c>
      <c r="R14" s="17">
        <f t="shared" si="9"/>
        <v>3750.57753</v>
      </c>
      <c r="S14" s="18">
        <f t="shared" si="9"/>
        <v>9884.60117</v>
      </c>
      <c r="T14" s="17">
        <f t="shared" si="9"/>
        <v>794.6047599999999</v>
      </c>
      <c r="U14" s="17">
        <f t="shared" si="9"/>
        <v>3484.7711699999995</v>
      </c>
      <c r="V14" s="17">
        <f t="shared" si="9"/>
        <v>2293.77273</v>
      </c>
      <c r="W14" s="17">
        <f t="shared" si="9"/>
        <v>1840.2035299999998</v>
      </c>
      <c r="X14" s="17">
        <f t="shared" si="9"/>
        <v>2866.23342</v>
      </c>
      <c r="Y14" s="17">
        <f t="shared" si="9"/>
        <v>1374.9751300000003</v>
      </c>
      <c r="Z14" s="17">
        <f t="shared" si="9"/>
        <v>3223.74766</v>
      </c>
      <c r="AA14" s="17">
        <f t="shared" si="9"/>
        <v>1874.5984000000003</v>
      </c>
      <c r="AB14" s="18">
        <f t="shared" si="9"/>
        <v>1518.09371</v>
      </c>
      <c r="AC14" s="17">
        <f t="shared" si="9"/>
        <v>2527.68651</v>
      </c>
      <c r="AD14" s="17">
        <f t="shared" si="9"/>
        <v>5467.929660000001</v>
      </c>
      <c r="AE14" s="17">
        <f t="shared" si="9"/>
        <v>4530.680429999999</v>
      </c>
      <c r="AF14" s="17">
        <f t="shared" si="9"/>
        <v>3880.0784999999996</v>
      </c>
      <c r="AG14" s="17">
        <f t="shared" si="9"/>
        <v>5642.59875</v>
      </c>
      <c r="AH14" s="17">
        <f t="shared" si="9"/>
        <v>5100.673059999999</v>
      </c>
      <c r="AI14" s="17">
        <f t="shared" si="9"/>
        <v>8169.34357</v>
      </c>
      <c r="AJ14" s="17">
        <f t="shared" si="9"/>
        <v>9247.25945</v>
      </c>
      <c r="AK14" s="17">
        <f>SUM(AK5:AK13)</f>
        <v>15065.89477</v>
      </c>
    </row>
    <row r="15" spans="1:19" ht="12.75">
      <c r="A15" s="42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0.5" customHeight="1">
      <c r="A16" s="42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0.5" customHeight="1">
      <c r="A17" s="42" t="s">
        <v>11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0.5" customHeight="1">
      <c r="A18" s="53" t="s">
        <v>119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0" ht="12.75">
      <c r="A19" s="54"/>
      <c r="B19" s="2"/>
      <c r="C19" s="2"/>
      <c r="D19" s="2"/>
      <c r="E19" s="2"/>
      <c r="F19" s="2"/>
      <c r="G19" s="2"/>
      <c r="H19" s="2"/>
      <c r="I19" s="2"/>
      <c r="J19" s="2"/>
    </row>
    <row r="20" spans="1:33" ht="12.75">
      <c r="A20" s="1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  <c r="AD20" s="14"/>
      <c r="AE20" s="14"/>
      <c r="AF20" s="8"/>
      <c r="AG20" s="8"/>
    </row>
    <row r="21" spans="1:31" ht="12.75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21"/>
      <c r="AE21" s="21"/>
    </row>
    <row r="22" spans="1:33" ht="12.75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  <c r="AD22" s="13"/>
      <c r="AE22" s="13"/>
      <c r="AF22" s="13"/>
      <c r="AG22" s="13"/>
    </row>
    <row r="23" spans="1:32" ht="12.75">
      <c r="A23" s="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1" ht="12.7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21"/>
      <c r="AE24" s="21"/>
    </row>
    <row r="25" spans="1:32" ht="12.75">
      <c r="A25" s="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1" ht="12.75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21"/>
      <c r="AE26" s="21"/>
    </row>
    <row r="27" spans="1:31" ht="12.75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21"/>
      <c r="AE27" s="21"/>
    </row>
    <row r="28" spans="1:31" ht="12.75">
      <c r="A28" s="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21"/>
      <c r="AE28" s="21"/>
    </row>
    <row r="29" spans="1:31" ht="12.75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  <c r="AD29" s="21"/>
      <c r="AE29" s="21"/>
    </row>
    <row r="30" spans="1:31" ht="12.75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3"/>
      <c r="AE31" s="3"/>
    </row>
    <row r="32" spans="1:3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3"/>
      <c r="AE33" s="3"/>
    </row>
    <row r="34" spans="1:31" ht="12.75">
      <c r="A34" s="1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3"/>
      <c r="AE34" s="3"/>
    </row>
    <row r="35" spans="1:3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</sheetData>
  <sheetProtection/>
  <mergeCells count="5">
    <mergeCell ref="A3:A4"/>
    <mergeCell ref="B3:I3"/>
    <mergeCell ref="K3:R3"/>
    <mergeCell ref="T3:Z3"/>
    <mergeCell ref="AD3:AI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ignoredErrors>
    <ignoredError sqref="B14:I14 K14:R14 T14:AA14 J14 AB14 S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4.8515625" style="5" bestFit="1" customWidth="1"/>
    <col min="3" max="3" width="4.8515625" style="5" customWidth="1"/>
    <col min="4" max="4" width="4.8515625" style="5" bestFit="1" customWidth="1"/>
    <col min="5" max="10" width="4.8515625" style="5" customWidth="1"/>
    <col min="11" max="11" width="4.421875" style="0" customWidth="1"/>
    <col min="12" max="13" width="4.421875" style="0" bestFit="1" customWidth="1"/>
    <col min="14" max="16" width="4.421875" style="0" customWidth="1"/>
    <col min="17" max="17" width="4.8515625" style="0" bestFit="1" customWidth="1"/>
    <col min="18" max="19" width="4.8515625" style="0" customWidth="1"/>
    <col min="20" max="20" width="4.421875" style="0" bestFit="1" customWidth="1"/>
    <col min="21" max="26" width="4.8515625" style="0" bestFit="1" customWidth="1"/>
    <col min="27" max="28" width="4.8515625" style="0" customWidth="1"/>
    <col min="29" max="36" width="4.8515625" style="0" bestFit="1" customWidth="1"/>
    <col min="37" max="37" width="5.421875" style="0" customWidth="1"/>
  </cols>
  <sheetData>
    <row r="1" spans="1:31" ht="12.75">
      <c r="A1" s="11" t="s">
        <v>161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E1" s="3"/>
    </row>
    <row r="2" spans="1:37" ht="13.5" thickBot="1">
      <c r="A2" s="10" t="s">
        <v>14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5"/>
      <c r="AE2" s="45"/>
      <c r="AF2" s="45"/>
      <c r="AG2" s="45"/>
      <c r="AH2" s="45"/>
      <c r="AI2" s="45"/>
      <c r="AJ2" s="45"/>
      <c r="AK2" s="45" t="s">
        <v>8</v>
      </c>
    </row>
    <row r="3" spans="1:36" ht="12.75" customHeight="1">
      <c r="A3" s="76" t="s">
        <v>5</v>
      </c>
      <c r="B3" s="78" t="s">
        <v>110</v>
      </c>
      <c r="C3" s="79"/>
      <c r="D3" s="79"/>
      <c r="E3" s="79"/>
      <c r="F3" s="79"/>
      <c r="G3" s="79"/>
      <c r="H3" s="79"/>
      <c r="I3" s="79"/>
      <c r="J3" s="56"/>
      <c r="K3" s="79" t="s">
        <v>111</v>
      </c>
      <c r="L3" s="79"/>
      <c r="M3" s="79"/>
      <c r="N3" s="79"/>
      <c r="O3" s="79"/>
      <c r="P3" s="79"/>
      <c r="Q3" s="79"/>
      <c r="R3" s="79"/>
      <c r="S3" s="56"/>
      <c r="T3" s="79" t="s">
        <v>0</v>
      </c>
      <c r="U3" s="79"/>
      <c r="V3" s="79"/>
      <c r="W3" s="79"/>
      <c r="X3" s="79"/>
      <c r="Y3" s="79"/>
      <c r="Z3" s="79"/>
      <c r="AA3" s="79"/>
      <c r="AB3" s="56"/>
      <c r="AC3" s="79" t="s">
        <v>4</v>
      </c>
      <c r="AD3" s="79"/>
      <c r="AE3" s="79"/>
      <c r="AF3" s="79"/>
      <c r="AG3" s="79"/>
      <c r="AH3" s="79"/>
      <c r="AI3" s="79"/>
      <c r="AJ3" s="79"/>
    </row>
    <row r="4" spans="1:37" ht="12.75" customHeight="1">
      <c r="A4" s="77"/>
      <c r="B4" s="44">
        <v>2006</v>
      </c>
      <c r="C4" s="15">
        <v>2007</v>
      </c>
      <c r="D4" s="15">
        <v>2008</v>
      </c>
      <c r="E4" s="15">
        <v>2009</v>
      </c>
      <c r="F4" s="15">
        <v>2010</v>
      </c>
      <c r="G4" s="16">
        <v>2011</v>
      </c>
      <c r="H4" s="67">
        <v>2012</v>
      </c>
      <c r="I4" s="67">
        <v>2013</v>
      </c>
      <c r="J4" s="68">
        <v>2014</v>
      </c>
      <c r="K4" s="44">
        <v>2006</v>
      </c>
      <c r="L4" s="15">
        <v>2007</v>
      </c>
      <c r="M4" s="15">
        <v>2008</v>
      </c>
      <c r="N4" s="15">
        <v>2009</v>
      </c>
      <c r="O4" s="15">
        <v>2010</v>
      </c>
      <c r="P4" s="16">
        <v>2011</v>
      </c>
      <c r="Q4" s="67">
        <v>2012</v>
      </c>
      <c r="R4" s="67">
        <v>2013</v>
      </c>
      <c r="S4" s="68">
        <v>2014</v>
      </c>
      <c r="T4" s="44">
        <v>2006</v>
      </c>
      <c r="U4" s="15">
        <v>2007</v>
      </c>
      <c r="V4" s="15">
        <v>2008</v>
      </c>
      <c r="W4" s="15">
        <v>2009</v>
      </c>
      <c r="X4" s="15">
        <v>2010</v>
      </c>
      <c r="Y4" s="16">
        <v>2011</v>
      </c>
      <c r="Z4" s="67">
        <v>2012</v>
      </c>
      <c r="AA4" s="67">
        <v>2013</v>
      </c>
      <c r="AB4" s="68">
        <v>2014</v>
      </c>
      <c r="AC4" s="67">
        <v>2006</v>
      </c>
      <c r="AD4" s="44">
        <v>2007</v>
      </c>
      <c r="AE4" s="15">
        <v>2008</v>
      </c>
      <c r="AF4" s="16">
        <v>2009</v>
      </c>
      <c r="AG4" s="16">
        <v>2010</v>
      </c>
      <c r="AH4" s="16">
        <v>2011</v>
      </c>
      <c r="AI4" s="16">
        <v>2012</v>
      </c>
      <c r="AJ4" s="16">
        <v>2013</v>
      </c>
      <c r="AK4" s="16">
        <v>2014</v>
      </c>
    </row>
    <row r="5" spans="1:37" ht="12" customHeight="1">
      <c r="A5" s="63" t="s">
        <v>37</v>
      </c>
      <c r="B5" s="64">
        <v>3.6</v>
      </c>
      <c r="C5" s="66">
        <v>5.1</v>
      </c>
      <c r="D5" s="66">
        <v>5.7</v>
      </c>
      <c r="E5" s="66">
        <v>3.3</v>
      </c>
      <c r="F5" s="66">
        <v>2.4</v>
      </c>
      <c r="G5" s="66"/>
      <c r="H5" s="66">
        <v>0.5</v>
      </c>
      <c r="I5" s="66">
        <v>1.1</v>
      </c>
      <c r="J5" s="65">
        <v>1.4</v>
      </c>
      <c r="K5" s="66"/>
      <c r="L5" s="66"/>
      <c r="M5" s="66"/>
      <c r="N5" s="66"/>
      <c r="O5" s="66"/>
      <c r="P5" s="66"/>
      <c r="Q5" s="66"/>
      <c r="R5" s="66"/>
      <c r="S5" s="65"/>
      <c r="T5" s="66"/>
      <c r="U5" s="66"/>
      <c r="V5" s="66"/>
      <c r="W5" s="66"/>
      <c r="X5" s="66">
        <v>8.119</v>
      </c>
      <c r="Y5" s="66"/>
      <c r="Z5" s="66"/>
      <c r="AA5" s="66"/>
      <c r="AB5" s="70"/>
      <c r="AC5" s="37">
        <f aca="true" t="shared" si="0" ref="AC5:AK7">SUM(B5+K5+T5)</f>
        <v>3.6</v>
      </c>
      <c r="AD5" s="37">
        <f t="shared" si="0"/>
        <v>5.1</v>
      </c>
      <c r="AE5" s="37">
        <f t="shared" si="0"/>
        <v>5.7</v>
      </c>
      <c r="AF5" s="37">
        <f t="shared" si="0"/>
        <v>3.3</v>
      </c>
      <c r="AG5" s="37">
        <f t="shared" si="0"/>
        <v>10.519</v>
      </c>
      <c r="AH5" s="37">
        <f t="shared" si="0"/>
        <v>0</v>
      </c>
      <c r="AI5" s="37">
        <f t="shared" si="0"/>
        <v>0.5</v>
      </c>
      <c r="AJ5" s="37">
        <f t="shared" si="0"/>
        <v>1.1</v>
      </c>
      <c r="AK5" s="37">
        <f t="shared" si="0"/>
        <v>1.4</v>
      </c>
    </row>
    <row r="6" spans="1:37" ht="12" customHeight="1">
      <c r="A6" s="63" t="s">
        <v>38</v>
      </c>
      <c r="B6" s="64">
        <v>49.77</v>
      </c>
      <c r="C6" s="66">
        <v>48.74</v>
      </c>
      <c r="D6" s="66">
        <v>130.31305</v>
      </c>
      <c r="E6" s="66">
        <v>180.21402</v>
      </c>
      <c r="F6" s="66">
        <v>192.8854</v>
      </c>
      <c r="G6" s="66">
        <v>290.79226</v>
      </c>
      <c r="H6" s="66">
        <v>328.94835</v>
      </c>
      <c r="I6" s="66">
        <v>216.881</v>
      </c>
      <c r="J6" s="65">
        <v>124.593</v>
      </c>
      <c r="K6" s="66"/>
      <c r="L6" s="66"/>
      <c r="M6" s="66"/>
      <c r="N6" s="66"/>
      <c r="O6" s="66"/>
      <c r="P6" s="66"/>
      <c r="Q6" s="66">
        <v>23.59505</v>
      </c>
      <c r="R6" s="66">
        <v>37.81874</v>
      </c>
      <c r="S6" s="65">
        <v>47.31267</v>
      </c>
      <c r="T6" s="66">
        <v>65.92587</v>
      </c>
      <c r="U6" s="66">
        <v>288.45172</v>
      </c>
      <c r="V6" s="66">
        <v>627.9341</v>
      </c>
      <c r="W6" s="66">
        <v>170.49002</v>
      </c>
      <c r="X6" s="66">
        <v>302.04198</v>
      </c>
      <c r="Y6" s="66">
        <v>148.70195</v>
      </c>
      <c r="Z6" s="66">
        <v>75.66158</v>
      </c>
      <c r="AA6" s="66">
        <v>77.69124</v>
      </c>
      <c r="AB6" s="65">
        <v>45.2925</v>
      </c>
      <c r="AC6" s="38">
        <f t="shared" si="0"/>
        <v>115.69587000000001</v>
      </c>
      <c r="AD6" s="38">
        <f t="shared" si="0"/>
        <v>337.19172000000003</v>
      </c>
      <c r="AE6" s="38">
        <f t="shared" si="0"/>
        <v>758.2471499999999</v>
      </c>
      <c r="AF6" s="38">
        <f t="shared" si="0"/>
        <v>350.70403999999996</v>
      </c>
      <c r="AG6" s="38">
        <f t="shared" si="0"/>
        <v>494.92738</v>
      </c>
      <c r="AH6" s="38">
        <f t="shared" si="0"/>
        <v>439.49421</v>
      </c>
      <c r="AI6" s="38">
        <f t="shared" si="0"/>
        <v>428.20498000000003</v>
      </c>
      <c r="AJ6" s="38">
        <f t="shared" si="0"/>
        <v>332.39098</v>
      </c>
      <c r="AK6" s="38">
        <f t="shared" si="0"/>
        <v>217.19816999999998</v>
      </c>
    </row>
    <row r="7" spans="1:37" ht="12" customHeight="1">
      <c r="A7" s="63" t="s">
        <v>39</v>
      </c>
      <c r="B7" s="64">
        <v>59.486</v>
      </c>
      <c r="C7" s="66">
        <v>84.132</v>
      </c>
      <c r="D7" s="66">
        <v>69.732</v>
      </c>
      <c r="E7" s="66">
        <v>47.782</v>
      </c>
      <c r="F7" s="66">
        <v>67.512</v>
      </c>
      <c r="G7" s="66">
        <v>84.6</v>
      </c>
      <c r="H7" s="66">
        <v>118.78</v>
      </c>
      <c r="I7" s="66">
        <v>127.9</v>
      </c>
      <c r="J7" s="65">
        <v>116.5</v>
      </c>
      <c r="K7" s="66"/>
      <c r="L7" s="66"/>
      <c r="M7" s="66"/>
      <c r="N7" s="66"/>
      <c r="O7" s="66"/>
      <c r="P7" s="66"/>
      <c r="Q7" s="66"/>
      <c r="R7" s="66"/>
      <c r="S7" s="65"/>
      <c r="T7" s="66"/>
      <c r="U7" s="66"/>
      <c r="V7" s="66">
        <v>8</v>
      </c>
      <c r="W7" s="66">
        <v>8</v>
      </c>
      <c r="X7" s="66"/>
      <c r="Y7" s="66"/>
      <c r="Z7" s="66">
        <v>4</v>
      </c>
      <c r="AA7" s="66">
        <v>74.969</v>
      </c>
      <c r="AB7" s="65"/>
      <c r="AC7" s="38">
        <f t="shared" si="0"/>
        <v>59.486</v>
      </c>
      <c r="AD7" s="38">
        <f t="shared" si="0"/>
        <v>84.132</v>
      </c>
      <c r="AE7" s="38">
        <f t="shared" si="0"/>
        <v>77.732</v>
      </c>
      <c r="AF7" s="38">
        <f t="shared" si="0"/>
        <v>55.782</v>
      </c>
      <c r="AG7" s="38">
        <f t="shared" si="0"/>
        <v>67.512</v>
      </c>
      <c r="AH7" s="38">
        <f t="shared" si="0"/>
        <v>84.6</v>
      </c>
      <c r="AI7" s="38">
        <f t="shared" si="0"/>
        <v>122.78</v>
      </c>
      <c r="AJ7" s="38">
        <f t="shared" si="0"/>
        <v>202.869</v>
      </c>
      <c r="AK7" s="38">
        <f t="shared" si="0"/>
        <v>116.5</v>
      </c>
    </row>
    <row r="8" spans="1:37" ht="12" customHeight="1">
      <c r="A8" s="63" t="s">
        <v>125</v>
      </c>
      <c r="B8" s="64"/>
      <c r="C8" s="66"/>
      <c r="D8" s="66"/>
      <c r="E8" s="66"/>
      <c r="F8" s="66"/>
      <c r="G8" s="66"/>
      <c r="H8" s="66">
        <v>6</v>
      </c>
      <c r="I8" s="66">
        <v>8.4</v>
      </c>
      <c r="J8" s="65"/>
      <c r="K8" s="66"/>
      <c r="L8" s="66"/>
      <c r="M8" s="66"/>
      <c r="N8" s="66"/>
      <c r="O8" s="66"/>
      <c r="P8" s="66"/>
      <c r="Q8" s="66"/>
      <c r="R8" s="66"/>
      <c r="S8" s="65"/>
      <c r="T8" s="66"/>
      <c r="U8" s="66"/>
      <c r="V8" s="66"/>
      <c r="W8" s="66"/>
      <c r="X8" s="66"/>
      <c r="Y8" s="66"/>
      <c r="Z8" s="66"/>
      <c r="AA8" s="66"/>
      <c r="AB8" s="65"/>
      <c r="AC8" s="38">
        <f aca="true" t="shared" si="1" ref="AC8:AC28">SUM(B8+K8+T8)</f>
        <v>0</v>
      </c>
      <c r="AD8" s="38">
        <f aca="true" t="shared" si="2" ref="AD8:AD28">SUM(C8+L8+U8)</f>
        <v>0</v>
      </c>
      <c r="AE8" s="38">
        <f aca="true" t="shared" si="3" ref="AE8:AE28">SUM(D8+M8+V8)</f>
        <v>0</v>
      </c>
      <c r="AF8" s="38">
        <f aca="true" t="shared" si="4" ref="AF8:AF28">SUM(E8+N8+W8)</f>
        <v>0</v>
      </c>
      <c r="AG8" s="38">
        <f aca="true" t="shared" si="5" ref="AG8:AG28">SUM(F8+O8+X8)</f>
        <v>0</v>
      </c>
      <c r="AH8" s="38">
        <f aca="true" t="shared" si="6" ref="AH8:AH28">SUM(G8+P8+Y8)</f>
        <v>0</v>
      </c>
      <c r="AI8" s="38">
        <f aca="true" t="shared" si="7" ref="AI8:AI43">SUM(H8+Q8+Z8)</f>
        <v>6</v>
      </c>
      <c r="AJ8" s="38">
        <f aca="true" t="shared" si="8" ref="AJ8:AJ43">SUM(I8+R8+AA8)</f>
        <v>8.4</v>
      </c>
      <c r="AK8" s="38">
        <f aca="true" t="shared" si="9" ref="AK8:AK43">SUM(J8+S8+AB8)</f>
        <v>0</v>
      </c>
    </row>
    <row r="9" spans="1:37" ht="12" customHeight="1">
      <c r="A9" s="63" t="s">
        <v>126</v>
      </c>
      <c r="B9" s="64"/>
      <c r="C9" s="66"/>
      <c r="D9" s="66"/>
      <c r="E9" s="66"/>
      <c r="F9" s="66"/>
      <c r="G9" s="66"/>
      <c r="H9" s="66"/>
      <c r="I9" s="66"/>
      <c r="J9" s="65"/>
      <c r="K9" s="66"/>
      <c r="L9" s="66"/>
      <c r="M9" s="66"/>
      <c r="N9" s="66"/>
      <c r="O9" s="66"/>
      <c r="P9" s="66"/>
      <c r="Q9" s="66">
        <v>19.48763</v>
      </c>
      <c r="R9" s="66">
        <v>26.35079</v>
      </c>
      <c r="S9" s="65"/>
      <c r="T9" s="66"/>
      <c r="U9" s="66"/>
      <c r="V9" s="66"/>
      <c r="W9" s="66"/>
      <c r="X9" s="66"/>
      <c r="Y9" s="66"/>
      <c r="Z9" s="66"/>
      <c r="AA9" s="66"/>
      <c r="AB9" s="65"/>
      <c r="AC9" s="38">
        <f t="shared" si="1"/>
        <v>0</v>
      </c>
      <c r="AD9" s="38">
        <f t="shared" si="2"/>
        <v>0</v>
      </c>
      <c r="AE9" s="38">
        <f t="shared" si="3"/>
        <v>0</v>
      </c>
      <c r="AF9" s="38">
        <f t="shared" si="4"/>
        <v>0</v>
      </c>
      <c r="AG9" s="38">
        <f t="shared" si="5"/>
        <v>0</v>
      </c>
      <c r="AH9" s="38">
        <f t="shared" si="6"/>
        <v>0</v>
      </c>
      <c r="AI9" s="38">
        <f t="shared" si="7"/>
        <v>19.48763</v>
      </c>
      <c r="AJ9" s="38">
        <f t="shared" si="8"/>
        <v>26.35079</v>
      </c>
      <c r="AK9" s="38">
        <f t="shared" si="9"/>
        <v>0</v>
      </c>
    </row>
    <row r="10" spans="1:37" ht="12" customHeight="1">
      <c r="A10" s="63" t="s">
        <v>155</v>
      </c>
      <c r="B10" s="64"/>
      <c r="C10" s="66"/>
      <c r="D10" s="66"/>
      <c r="E10" s="66"/>
      <c r="F10" s="66"/>
      <c r="G10" s="66"/>
      <c r="H10" s="66"/>
      <c r="I10" s="66">
        <v>2</v>
      </c>
      <c r="J10" s="65">
        <v>2.8</v>
      </c>
      <c r="K10" s="66"/>
      <c r="L10" s="66"/>
      <c r="M10" s="66"/>
      <c r="N10" s="66"/>
      <c r="O10" s="66"/>
      <c r="P10" s="66"/>
      <c r="Q10" s="66"/>
      <c r="R10" s="66"/>
      <c r="S10" s="65"/>
      <c r="T10" s="66"/>
      <c r="U10" s="66"/>
      <c r="V10" s="66"/>
      <c r="W10" s="66"/>
      <c r="X10" s="66"/>
      <c r="Y10" s="66"/>
      <c r="Z10" s="66"/>
      <c r="AA10" s="66"/>
      <c r="AB10" s="65"/>
      <c r="AC10" s="38">
        <f aca="true" t="shared" si="10" ref="AC10:AH14">SUM(B10+K10+T10)</f>
        <v>0</v>
      </c>
      <c r="AD10" s="38">
        <f t="shared" si="10"/>
        <v>0</v>
      </c>
      <c r="AE10" s="38">
        <f t="shared" si="10"/>
        <v>0</v>
      </c>
      <c r="AF10" s="38">
        <f t="shared" si="10"/>
        <v>0</v>
      </c>
      <c r="AG10" s="38">
        <f t="shared" si="10"/>
        <v>0</v>
      </c>
      <c r="AH10" s="38">
        <f t="shared" si="10"/>
        <v>0</v>
      </c>
      <c r="AI10" s="38">
        <f t="shared" si="7"/>
        <v>0</v>
      </c>
      <c r="AJ10" s="38">
        <f t="shared" si="8"/>
        <v>2</v>
      </c>
      <c r="AK10" s="38">
        <f t="shared" si="9"/>
        <v>2.8</v>
      </c>
    </row>
    <row r="11" spans="1:37" ht="12" customHeight="1">
      <c r="A11" s="63" t="s">
        <v>40</v>
      </c>
      <c r="B11" s="64">
        <v>4.2</v>
      </c>
      <c r="C11" s="66"/>
      <c r="D11" s="66"/>
      <c r="E11" s="66">
        <v>1.5</v>
      </c>
      <c r="F11" s="66">
        <v>9.6</v>
      </c>
      <c r="G11" s="66">
        <v>7.2</v>
      </c>
      <c r="H11" s="66">
        <v>8.2</v>
      </c>
      <c r="I11" s="66">
        <v>16.6</v>
      </c>
      <c r="J11" s="65">
        <v>17.2</v>
      </c>
      <c r="K11" s="66"/>
      <c r="L11" s="66"/>
      <c r="M11" s="66"/>
      <c r="N11" s="66"/>
      <c r="O11" s="66"/>
      <c r="P11" s="66"/>
      <c r="Q11" s="66">
        <v>123.96111</v>
      </c>
      <c r="R11" s="66">
        <v>447.23173</v>
      </c>
      <c r="S11" s="65">
        <v>1007.17062</v>
      </c>
      <c r="T11" s="66"/>
      <c r="U11" s="66"/>
      <c r="V11" s="66"/>
      <c r="W11" s="66"/>
      <c r="X11" s="66"/>
      <c r="Y11" s="66"/>
      <c r="Z11" s="66"/>
      <c r="AA11" s="66"/>
      <c r="AB11" s="65"/>
      <c r="AC11" s="38">
        <f t="shared" si="10"/>
        <v>4.2</v>
      </c>
      <c r="AD11" s="38">
        <f t="shared" si="10"/>
        <v>0</v>
      </c>
      <c r="AE11" s="38">
        <f t="shared" si="10"/>
        <v>0</v>
      </c>
      <c r="AF11" s="38">
        <f t="shared" si="10"/>
        <v>1.5</v>
      </c>
      <c r="AG11" s="38">
        <f t="shared" si="10"/>
        <v>9.6</v>
      </c>
      <c r="AH11" s="38">
        <f t="shared" si="10"/>
        <v>7.2</v>
      </c>
      <c r="AI11" s="38">
        <f t="shared" si="7"/>
        <v>132.16111</v>
      </c>
      <c r="AJ11" s="38">
        <f t="shared" si="8"/>
        <v>463.83173000000005</v>
      </c>
      <c r="AK11" s="38">
        <f t="shared" si="9"/>
        <v>1024.37062</v>
      </c>
    </row>
    <row r="12" spans="1:37" ht="12" customHeight="1">
      <c r="A12" s="63" t="s">
        <v>100</v>
      </c>
      <c r="B12" s="64"/>
      <c r="C12" s="66"/>
      <c r="D12" s="66">
        <v>1.5</v>
      </c>
      <c r="E12" s="66">
        <v>2.1</v>
      </c>
      <c r="F12" s="66">
        <v>1.8</v>
      </c>
      <c r="G12" s="66">
        <v>7.62</v>
      </c>
      <c r="H12" s="66">
        <v>7.56</v>
      </c>
      <c r="I12" s="66">
        <v>7.6</v>
      </c>
      <c r="J12" s="65">
        <v>8.8</v>
      </c>
      <c r="K12" s="66"/>
      <c r="L12" s="66"/>
      <c r="M12" s="66"/>
      <c r="N12" s="66"/>
      <c r="O12" s="66"/>
      <c r="P12" s="66"/>
      <c r="Q12" s="66"/>
      <c r="R12" s="66"/>
      <c r="S12" s="65"/>
      <c r="T12" s="66"/>
      <c r="U12" s="66"/>
      <c r="V12" s="66"/>
      <c r="W12" s="66"/>
      <c r="X12" s="66"/>
      <c r="Y12" s="66"/>
      <c r="Z12" s="66">
        <v>3.4614</v>
      </c>
      <c r="AA12" s="66">
        <v>39.3366</v>
      </c>
      <c r="AB12" s="65"/>
      <c r="AC12" s="38">
        <f t="shared" si="10"/>
        <v>0</v>
      </c>
      <c r="AD12" s="38">
        <f t="shared" si="10"/>
        <v>0</v>
      </c>
      <c r="AE12" s="38">
        <f t="shared" si="10"/>
        <v>1.5</v>
      </c>
      <c r="AF12" s="38">
        <f t="shared" si="10"/>
        <v>2.1</v>
      </c>
      <c r="AG12" s="38">
        <f t="shared" si="10"/>
        <v>1.8</v>
      </c>
      <c r="AH12" s="38">
        <f t="shared" si="10"/>
        <v>7.62</v>
      </c>
      <c r="AI12" s="38">
        <f t="shared" si="7"/>
        <v>11.0214</v>
      </c>
      <c r="AJ12" s="38">
        <f t="shared" si="8"/>
        <v>46.9366</v>
      </c>
      <c r="AK12" s="38">
        <f t="shared" si="9"/>
        <v>8.8</v>
      </c>
    </row>
    <row r="13" spans="1:37" ht="12" customHeight="1">
      <c r="A13" s="63" t="s">
        <v>163</v>
      </c>
      <c r="B13" s="64"/>
      <c r="C13" s="66"/>
      <c r="D13" s="66"/>
      <c r="E13" s="66"/>
      <c r="F13" s="66"/>
      <c r="G13" s="66"/>
      <c r="H13" s="66"/>
      <c r="I13" s="66"/>
      <c r="J13" s="65">
        <v>14.796</v>
      </c>
      <c r="K13" s="66"/>
      <c r="L13" s="66"/>
      <c r="M13" s="66"/>
      <c r="N13" s="66"/>
      <c r="O13" s="66"/>
      <c r="P13" s="66"/>
      <c r="Q13" s="66"/>
      <c r="R13" s="66"/>
      <c r="S13" s="65"/>
      <c r="T13" s="66"/>
      <c r="U13" s="66"/>
      <c r="V13" s="66"/>
      <c r="W13" s="66"/>
      <c r="X13" s="66"/>
      <c r="Y13" s="66"/>
      <c r="Z13" s="66"/>
      <c r="AA13" s="66"/>
      <c r="AB13" s="65">
        <v>18.094</v>
      </c>
      <c r="AC13" s="38">
        <f t="shared" si="10"/>
        <v>0</v>
      </c>
      <c r="AD13" s="38">
        <f t="shared" si="10"/>
        <v>0</v>
      </c>
      <c r="AE13" s="38">
        <f t="shared" si="10"/>
        <v>0</v>
      </c>
      <c r="AF13" s="38">
        <f t="shared" si="10"/>
        <v>0</v>
      </c>
      <c r="AG13" s="38">
        <f t="shared" si="10"/>
        <v>0</v>
      </c>
      <c r="AH13" s="38">
        <f t="shared" si="10"/>
        <v>0</v>
      </c>
      <c r="AI13" s="38">
        <f t="shared" si="7"/>
        <v>0</v>
      </c>
      <c r="AJ13" s="38">
        <f t="shared" si="8"/>
        <v>0</v>
      </c>
      <c r="AK13" s="38">
        <f t="shared" si="9"/>
        <v>32.89</v>
      </c>
    </row>
    <row r="14" spans="1:37" ht="12" customHeight="1">
      <c r="A14" s="63" t="s">
        <v>127</v>
      </c>
      <c r="B14" s="64"/>
      <c r="C14" s="66"/>
      <c r="D14" s="66"/>
      <c r="E14" s="66"/>
      <c r="F14" s="66"/>
      <c r="G14" s="66"/>
      <c r="H14" s="66">
        <v>1.2</v>
      </c>
      <c r="I14" s="66">
        <v>1.2</v>
      </c>
      <c r="J14" s="65">
        <v>0.6</v>
      </c>
      <c r="K14" s="66"/>
      <c r="L14" s="66"/>
      <c r="M14" s="66"/>
      <c r="N14" s="66"/>
      <c r="O14" s="66"/>
      <c r="P14" s="66"/>
      <c r="Q14" s="66"/>
      <c r="R14" s="66"/>
      <c r="S14" s="65"/>
      <c r="T14" s="66"/>
      <c r="U14" s="66"/>
      <c r="V14" s="66"/>
      <c r="W14" s="66"/>
      <c r="X14" s="66"/>
      <c r="Y14" s="66"/>
      <c r="Z14" s="66"/>
      <c r="AA14" s="66"/>
      <c r="AB14" s="65"/>
      <c r="AC14" s="38">
        <f t="shared" si="10"/>
        <v>0</v>
      </c>
      <c r="AD14" s="38">
        <f t="shared" si="10"/>
        <v>0</v>
      </c>
      <c r="AE14" s="38">
        <f t="shared" si="10"/>
        <v>0</v>
      </c>
      <c r="AF14" s="38">
        <f t="shared" si="10"/>
        <v>0</v>
      </c>
      <c r="AG14" s="38">
        <f t="shared" si="10"/>
        <v>0</v>
      </c>
      <c r="AH14" s="38">
        <f t="shared" si="10"/>
        <v>0</v>
      </c>
      <c r="AI14" s="38">
        <f t="shared" si="7"/>
        <v>1.2</v>
      </c>
      <c r="AJ14" s="38">
        <f t="shared" si="8"/>
        <v>1.2</v>
      </c>
      <c r="AK14" s="38">
        <f t="shared" si="9"/>
        <v>0.6</v>
      </c>
    </row>
    <row r="15" spans="1:37" ht="12" customHeight="1">
      <c r="A15" s="63" t="s">
        <v>41</v>
      </c>
      <c r="B15" s="64">
        <v>2.1</v>
      </c>
      <c r="C15" s="66">
        <v>1.5</v>
      </c>
      <c r="D15" s="66">
        <v>0.6</v>
      </c>
      <c r="E15" s="66">
        <v>1.2</v>
      </c>
      <c r="F15" s="66">
        <v>2.4</v>
      </c>
      <c r="G15" s="66"/>
      <c r="H15" s="66"/>
      <c r="I15" s="66"/>
      <c r="J15" s="65">
        <v>5.2</v>
      </c>
      <c r="K15" s="66">
        <v>6.84168</v>
      </c>
      <c r="L15" s="66"/>
      <c r="M15" s="66"/>
      <c r="N15" s="66"/>
      <c r="O15" s="66"/>
      <c r="P15" s="66"/>
      <c r="Q15" s="66"/>
      <c r="R15" s="66"/>
      <c r="S15" s="65"/>
      <c r="T15" s="66"/>
      <c r="U15" s="66"/>
      <c r="V15" s="66"/>
      <c r="W15" s="66"/>
      <c r="X15" s="66"/>
      <c r="Y15" s="66"/>
      <c r="Z15" s="66"/>
      <c r="AA15" s="66"/>
      <c r="AB15" s="65">
        <v>38.41113</v>
      </c>
      <c r="AC15" s="38">
        <f t="shared" si="1"/>
        <v>8.94168</v>
      </c>
      <c r="AD15" s="38">
        <f t="shared" si="2"/>
        <v>1.5</v>
      </c>
      <c r="AE15" s="38">
        <f t="shared" si="3"/>
        <v>0.6</v>
      </c>
      <c r="AF15" s="38">
        <f t="shared" si="4"/>
        <v>1.2</v>
      </c>
      <c r="AG15" s="38">
        <f t="shared" si="5"/>
        <v>2.4</v>
      </c>
      <c r="AH15" s="38">
        <f t="shared" si="6"/>
        <v>0</v>
      </c>
      <c r="AI15" s="38">
        <f t="shared" si="7"/>
        <v>0</v>
      </c>
      <c r="AJ15" s="38">
        <f t="shared" si="8"/>
        <v>0</v>
      </c>
      <c r="AK15" s="38">
        <f t="shared" si="9"/>
        <v>43.61113</v>
      </c>
    </row>
    <row r="16" spans="1:37" ht="12" customHeight="1">
      <c r="A16" s="63" t="s">
        <v>42</v>
      </c>
      <c r="B16" s="64">
        <v>24.9</v>
      </c>
      <c r="C16" s="66">
        <v>51.6</v>
      </c>
      <c r="D16" s="66">
        <v>51</v>
      </c>
      <c r="E16" s="66">
        <v>45</v>
      </c>
      <c r="F16" s="66">
        <v>83.16</v>
      </c>
      <c r="G16" s="66">
        <v>66.24</v>
      </c>
      <c r="H16" s="66">
        <v>58.58</v>
      </c>
      <c r="I16" s="66">
        <v>88.1</v>
      </c>
      <c r="J16" s="65">
        <v>93.8</v>
      </c>
      <c r="K16" s="66"/>
      <c r="L16" s="66"/>
      <c r="M16" s="66"/>
      <c r="N16" s="66"/>
      <c r="O16" s="66"/>
      <c r="P16" s="66"/>
      <c r="Q16" s="66">
        <v>79.66374</v>
      </c>
      <c r="R16" s="66">
        <v>122.95172</v>
      </c>
      <c r="S16" s="65">
        <v>294.66188</v>
      </c>
      <c r="T16" s="66"/>
      <c r="U16" s="66"/>
      <c r="V16" s="66"/>
      <c r="W16" s="66"/>
      <c r="X16" s="66"/>
      <c r="Y16" s="66"/>
      <c r="Z16" s="66"/>
      <c r="AA16" s="66"/>
      <c r="AB16" s="65">
        <v>25</v>
      </c>
      <c r="AC16" s="38">
        <f t="shared" si="1"/>
        <v>24.9</v>
      </c>
      <c r="AD16" s="38">
        <f t="shared" si="2"/>
        <v>51.6</v>
      </c>
      <c r="AE16" s="38">
        <f t="shared" si="3"/>
        <v>51</v>
      </c>
      <c r="AF16" s="38">
        <f t="shared" si="4"/>
        <v>45</v>
      </c>
      <c r="AG16" s="38">
        <f t="shared" si="5"/>
        <v>83.16</v>
      </c>
      <c r="AH16" s="38">
        <f t="shared" si="6"/>
        <v>66.24</v>
      </c>
      <c r="AI16" s="38">
        <f t="shared" si="7"/>
        <v>138.24374</v>
      </c>
      <c r="AJ16" s="38">
        <f t="shared" si="8"/>
        <v>211.05172</v>
      </c>
      <c r="AK16" s="38">
        <f t="shared" si="9"/>
        <v>413.46188</v>
      </c>
    </row>
    <row r="17" spans="1:37" ht="12" customHeight="1">
      <c r="A17" s="63" t="s">
        <v>43</v>
      </c>
      <c r="B17" s="64"/>
      <c r="C17" s="66"/>
      <c r="D17" s="66">
        <v>3</v>
      </c>
      <c r="E17" s="66">
        <v>5.4</v>
      </c>
      <c r="F17" s="66">
        <v>2.4</v>
      </c>
      <c r="G17" s="66"/>
      <c r="H17" s="66">
        <v>2</v>
      </c>
      <c r="I17" s="66">
        <v>2.8</v>
      </c>
      <c r="J17" s="65"/>
      <c r="K17" s="66"/>
      <c r="L17" s="66"/>
      <c r="M17" s="66"/>
      <c r="N17" s="66"/>
      <c r="O17" s="66"/>
      <c r="P17" s="66"/>
      <c r="Q17" s="66"/>
      <c r="R17" s="66"/>
      <c r="S17" s="65"/>
      <c r="T17" s="66"/>
      <c r="U17" s="66"/>
      <c r="V17" s="66"/>
      <c r="W17" s="66"/>
      <c r="X17" s="66"/>
      <c r="Y17" s="66"/>
      <c r="Z17" s="66"/>
      <c r="AA17" s="66"/>
      <c r="AB17" s="65"/>
      <c r="AC17" s="38">
        <f t="shared" si="1"/>
        <v>0</v>
      </c>
      <c r="AD17" s="38">
        <f t="shared" si="2"/>
        <v>0</v>
      </c>
      <c r="AE17" s="38">
        <f t="shared" si="3"/>
        <v>3</v>
      </c>
      <c r="AF17" s="38">
        <f t="shared" si="4"/>
        <v>5.4</v>
      </c>
      <c r="AG17" s="38">
        <f t="shared" si="5"/>
        <v>2.4</v>
      </c>
      <c r="AH17" s="38">
        <f t="shared" si="6"/>
        <v>0</v>
      </c>
      <c r="AI17" s="38">
        <f t="shared" si="7"/>
        <v>2</v>
      </c>
      <c r="AJ17" s="38">
        <f t="shared" si="8"/>
        <v>2.8</v>
      </c>
      <c r="AK17" s="38">
        <f t="shared" si="9"/>
        <v>0</v>
      </c>
    </row>
    <row r="18" spans="1:37" ht="12" customHeight="1">
      <c r="A18" s="63" t="s">
        <v>113</v>
      </c>
      <c r="B18" s="64"/>
      <c r="C18" s="66"/>
      <c r="D18" s="66"/>
      <c r="E18" s="66"/>
      <c r="F18" s="66">
        <v>3.6</v>
      </c>
      <c r="G18" s="66"/>
      <c r="H18" s="66"/>
      <c r="I18" s="66">
        <v>2.5</v>
      </c>
      <c r="J18" s="65">
        <v>3.1</v>
      </c>
      <c r="K18" s="66"/>
      <c r="L18" s="66"/>
      <c r="M18" s="66"/>
      <c r="N18" s="66"/>
      <c r="O18" s="66"/>
      <c r="P18" s="66"/>
      <c r="Q18" s="66"/>
      <c r="R18" s="66"/>
      <c r="S18" s="65"/>
      <c r="T18" s="66"/>
      <c r="U18" s="66"/>
      <c r="V18" s="66"/>
      <c r="W18" s="66"/>
      <c r="X18" s="66"/>
      <c r="Y18" s="66"/>
      <c r="Z18" s="66"/>
      <c r="AA18" s="66"/>
      <c r="AB18" s="65"/>
      <c r="AC18" s="38">
        <f t="shared" si="1"/>
        <v>0</v>
      </c>
      <c r="AD18" s="38">
        <f t="shared" si="2"/>
        <v>0</v>
      </c>
      <c r="AE18" s="38">
        <f t="shared" si="3"/>
        <v>0</v>
      </c>
      <c r="AF18" s="38">
        <f t="shared" si="4"/>
        <v>0</v>
      </c>
      <c r="AG18" s="38">
        <f t="shared" si="5"/>
        <v>3.6</v>
      </c>
      <c r="AH18" s="38">
        <f t="shared" si="6"/>
        <v>0</v>
      </c>
      <c r="AI18" s="38">
        <f t="shared" si="7"/>
        <v>0</v>
      </c>
      <c r="AJ18" s="38">
        <f t="shared" si="8"/>
        <v>2.5</v>
      </c>
      <c r="AK18" s="38">
        <f t="shared" si="9"/>
        <v>3.1</v>
      </c>
    </row>
    <row r="19" spans="1:37" ht="12" customHeight="1">
      <c r="A19" s="63" t="s">
        <v>44</v>
      </c>
      <c r="B19" s="64">
        <v>10.2</v>
      </c>
      <c r="C19" s="66">
        <v>9.9</v>
      </c>
      <c r="D19" s="66">
        <v>9.91506</v>
      </c>
      <c r="E19" s="66">
        <v>17.13015</v>
      </c>
      <c r="F19" s="66">
        <v>12</v>
      </c>
      <c r="G19" s="66">
        <v>17.76</v>
      </c>
      <c r="H19" s="66">
        <v>14.34</v>
      </c>
      <c r="I19" s="66">
        <v>11.6</v>
      </c>
      <c r="J19" s="65">
        <v>9.9</v>
      </c>
      <c r="K19" s="66"/>
      <c r="L19" s="66"/>
      <c r="M19" s="66"/>
      <c r="N19" s="66"/>
      <c r="O19" s="66"/>
      <c r="P19" s="66"/>
      <c r="Q19" s="66"/>
      <c r="R19" s="66"/>
      <c r="S19" s="65">
        <v>106.1488</v>
      </c>
      <c r="T19" s="66"/>
      <c r="U19" s="66"/>
      <c r="V19" s="66">
        <v>18.3884</v>
      </c>
      <c r="W19" s="66">
        <v>63.4687</v>
      </c>
      <c r="X19" s="66">
        <v>60.54725</v>
      </c>
      <c r="Y19" s="66"/>
      <c r="Z19" s="66">
        <v>7.5</v>
      </c>
      <c r="AA19" s="66"/>
      <c r="AB19" s="65"/>
      <c r="AC19" s="38">
        <f t="shared" si="1"/>
        <v>10.2</v>
      </c>
      <c r="AD19" s="38">
        <f t="shared" si="2"/>
        <v>9.9</v>
      </c>
      <c r="AE19" s="38">
        <f t="shared" si="3"/>
        <v>28.30346</v>
      </c>
      <c r="AF19" s="38">
        <f t="shared" si="4"/>
        <v>80.59885</v>
      </c>
      <c r="AG19" s="38">
        <f t="shared" si="5"/>
        <v>72.54724999999999</v>
      </c>
      <c r="AH19" s="38">
        <f t="shared" si="6"/>
        <v>17.76</v>
      </c>
      <c r="AI19" s="38">
        <f t="shared" si="7"/>
        <v>21.84</v>
      </c>
      <c r="AJ19" s="38">
        <f t="shared" si="8"/>
        <v>11.6</v>
      </c>
      <c r="AK19" s="38">
        <f t="shared" si="9"/>
        <v>116.0488</v>
      </c>
    </row>
    <row r="20" spans="1:37" ht="12" customHeight="1">
      <c r="A20" s="63" t="s">
        <v>45</v>
      </c>
      <c r="B20" s="64">
        <v>193.13</v>
      </c>
      <c r="C20" s="66">
        <v>169.24</v>
      </c>
      <c r="D20" s="66">
        <v>138.98</v>
      </c>
      <c r="E20" s="66">
        <v>137.59</v>
      </c>
      <c r="F20" s="66">
        <v>160.816</v>
      </c>
      <c r="G20" s="66">
        <v>212.3789</v>
      </c>
      <c r="H20" s="66">
        <v>266.0789</v>
      </c>
      <c r="I20" s="66">
        <v>153.6206</v>
      </c>
      <c r="J20" s="65">
        <v>82.2</v>
      </c>
      <c r="K20" s="66">
        <v>21.00609</v>
      </c>
      <c r="L20" s="66">
        <v>38.29759</v>
      </c>
      <c r="M20" s="66">
        <v>37.65636</v>
      </c>
      <c r="N20" s="66">
        <v>41.171</v>
      </c>
      <c r="O20" s="66">
        <v>6.54832</v>
      </c>
      <c r="P20" s="66"/>
      <c r="Q20" s="66">
        <v>196.03158</v>
      </c>
      <c r="R20" s="66">
        <v>318.22263</v>
      </c>
      <c r="S20" s="65">
        <v>1066.50188</v>
      </c>
      <c r="T20" s="66">
        <v>125.939</v>
      </c>
      <c r="U20" s="66">
        <v>82.30647</v>
      </c>
      <c r="V20" s="66">
        <v>137.366</v>
      </c>
      <c r="W20" s="66">
        <v>19.282</v>
      </c>
      <c r="X20" s="66">
        <v>27</v>
      </c>
      <c r="Y20" s="66">
        <v>212.44367</v>
      </c>
      <c r="Z20" s="66">
        <v>360.70078</v>
      </c>
      <c r="AA20" s="66">
        <v>44.94014</v>
      </c>
      <c r="AB20" s="65">
        <v>18.19387</v>
      </c>
      <c r="AC20" s="38">
        <f t="shared" si="1"/>
        <v>340.07509</v>
      </c>
      <c r="AD20" s="38">
        <f t="shared" si="2"/>
        <v>289.84406</v>
      </c>
      <c r="AE20" s="38">
        <f t="shared" si="3"/>
        <v>314.00236</v>
      </c>
      <c r="AF20" s="38">
        <f t="shared" si="4"/>
        <v>198.043</v>
      </c>
      <c r="AG20" s="38">
        <f t="shared" si="5"/>
        <v>194.36432</v>
      </c>
      <c r="AH20" s="38">
        <f t="shared" si="6"/>
        <v>424.82257</v>
      </c>
      <c r="AI20" s="38">
        <f t="shared" si="7"/>
        <v>822.81126</v>
      </c>
      <c r="AJ20" s="38">
        <f t="shared" si="8"/>
        <v>516.78337</v>
      </c>
      <c r="AK20" s="38">
        <f t="shared" si="9"/>
        <v>1166.8957500000001</v>
      </c>
    </row>
    <row r="21" spans="1:37" ht="12" customHeight="1">
      <c r="A21" s="63" t="s">
        <v>46</v>
      </c>
      <c r="B21" s="64"/>
      <c r="C21" s="66"/>
      <c r="D21" s="66">
        <v>1.5</v>
      </c>
      <c r="E21" s="66">
        <v>2.1</v>
      </c>
      <c r="F21" s="66">
        <v>1.8</v>
      </c>
      <c r="G21" s="66">
        <v>92.332</v>
      </c>
      <c r="H21" s="66">
        <v>54.5</v>
      </c>
      <c r="I21" s="66">
        <v>17.7</v>
      </c>
      <c r="J21" s="65">
        <v>2</v>
      </c>
      <c r="K21" s="66"/>
      <c r="L21" s="66"/>
      <c r="M21" s="66"/>
      <c r="N21" s="66"/>
      <c r="O21" s="66"/>
      <c r="P21" s="66"/>
      <c r="Q21" s="66"/>
      <c r="R21" s="66"/>
      <c r="S21" s="65"/>
      <c r="T21" s="66"/>
      <c r="U21" s="66"/>
      <c r="V21" s="66">
        <v>12.768</v>
      </c>
      <c r="W21" s="66"/>
      <c r="X21" s="66"/>
      <c r="Y21" s="66">
        <v>23</v>
      </c>
      <c r="Z21" s="66"/>
      <c r="AA21" s="66"/>
      <c r="AB21" s="65"/>
      <c r="AC21" s="38">
        <f t="shared" si="1"/>
        <v>0</v>
      </c>
      <c r="AD21" s="38">
        <f t="shared" si="2"/>
        <v>0</v>
      </c>
      <c r="AE21" s="38">
        <f t="shared" si="3"/>
        <v>14.268</v>
      </c>
      <c r="AF21" s="38">
        <f t="shared" si="4"/>
        <v>2.1</v>
      </c>
      <c r="AG21" s="38">
        <f t="shared" si="5"/>
        <v>1.8</v>
      </c>
      <c r="AH21" s="38">
        <f t="shared" si="6"/>
        <v>115.332</v>
      </c>
      <c r="AI21" s="38">
        <f t="shared" si="7"/>
        <v>54.5</v>
      </c>
      <c r="AJ21" s="38">
        <f t="shared" si="8"/>
        <v>17.7</v>
      </c>
      <c r="AK21" s="38">
        <f t="shared" si="9"/>
        <v>2</v>
      </c>
    </row>
    <row r="22" spans="1:37" ht="12" customHeight="1">
      <c r="A22" s="63" t="s">
        <v>47</v>
      </c>
      <c r="B22" s="64">
        <v>3</v>
      </c>
      <c r="C22" s="66">
        <v>5.7</v>
      </c>
      <c r="D22" s="66">
        <v>3.6</v>
      </c>
      <c r="E22" s="66">
        <v>3.3</v>
      </c>
      <c r="F22" s="66">
        <v>3.84</v>
      </c>
      <c r="G22" s="66">
        <v>18.94</v>
      </c>
      <c r="H22" s="66">
        <v>9.66</v>
      </c>
      <c r="I22" s="66">
        <v>10.4</v>
      </c>
      <c r="J22" s="65">
        <v>14.5</v>
      </c>
      <c r="K22" s="66"/>
      <c r="L22" s="66"/>
      <c r="M22" s="66"/>
      <c r="N22" s="66"/>
      <c r="O22" s="66"/>
      <c r="P22" s="66"/>
      <c r="Q22" s="66"/>
      <c r="R22" s="66">
        <v>40.76092</v>
      </c>
      <c r="S22" s="65">
        <v>51.75418</v>
      </c>
      <c r="T22" s="66"/>
      <c r="U22" s="66">
        <v>5</v>
      </c>
      <c r="V22" s="66"/>
      <c r="W22" s="66"/>
      <c r="X22" s="66"/>
      <c r="Y22" s="66"/>
      <c r="Z22" s="66"/>
      <c r="AA22" s="66">
        <v>17</v>
      </c>
      <c r="AB22" s="65">
        <v>12.59037</v>
      </c>
      <c r="AC22" s="38">
        <f t="shared" si="1"/>
        <v>3</v>
      </c>
      <c r="AD22" s="38">
        <f t="shared" si="2"/>
        <v>10.7</v>
      </c>
      <c r="AE22" s="38">
        <f t="shared" si="3"/>
        <v>3.6</v>
      </c>
      <c r="AF22" s="38">
        <f t="shared" si="4"/>
        <v>3.3</v>
      </c>
      <c r="AG22" s="38">
        <f t="shared" si="5"/>
        <v>3.84</v>
      </c>
      <c r="AH22" s="38">
        <f t="shared" si="6"/>
        <v>18.94</v>
      </c>
      <c r="AI22" s="38">
        <f t="shared" si="7"/>
        <v>9.66</v>
      </c>
      <c r="AJ22" s="38">
        <f t="shared" si="8"/>
        <v>68.16092</v>
      </c>
      <c r="AK22" s="38">
        <f t="shared" si="9"/>
        <v>78.84455</v>
      </c>
    </row>
    <row r="23" spans="1:37" ht="12" customHeight="1">
      <c r="A23" s="63" t="s">
        <v>48</v>
      </c>
      <c r="B23" s="64">
        <v>6</v>
      </c>
      <c r="C23" s="66">
        <v>2.1</v>
      </c>
      <c r="D23" s="66">
        <v>10.28</v>
      </c>
      <c r="E23" s="66">
        <v>17.4</v>
      </c>
      <c r="F23" s="66">
        <v>10.8</v>
      </c>
      <c r="G23" s="66">
        <v>9.36</v>
      </c>
      <c r="H23" s="66">
        <v>12.24</v>
      </c>
      <c r="I23" s="66">
        <v>9.7</v>
      </c>
      <c r="J23" s="65">
        <v>18.9</v>
      </c>
      <c r="K23" s="66"/>
      <c r="L23" s="66"/>
      <c r="M23" s="66"/>
      <c r="N23" s="66"/>
      <c r="O23" s="66"/>
      <c r="P23" s="66"/>
      <c r="Q23" s="66"/>
      <c r="R23" s="66"/>
      <c r="S23" s="65"/>
      <c r="T23" s="66">
        <v>4</v>
      </c>
      <c r="U23" s="66"/>
      <c r="V23" s="66"/>
      <c r="W23" s="66"/>
      <c r="X23" s="66"/>
      <c r="Y23" s="66"/>
      <c r="Z23" s="66"/>
      <c r="AA23" s="66">
        <v>9</v>
      </c>
      <c r="AB23" s="65"/>
      <c r="AC23" s="38">
        <f t="shared" si="1"/>
        <v>10</v>
      </c>
      <c r="AD23" s="38">
        <f t="shared" si="2"/>
        <v>2.1</v>
      </c>
      <c r="AE23" s="38">
        <f t="shared" si="3"/>
        <v>10.28</v>
      </c>
      <c r="AF23" s="38">
        <f t="shared" si="4"/>
        <v>17.4</v>
      </c>
      <c r="AG23" s="38">
        <f t="shared" si="5"/>
        <v>10.8</v>
      </c>
      <c r="AH23" s="38">
        <f t="shared" si="6"/>
        <v>9.36</v>
      </c>
      <c r="AI23" s="38">
        <f t="shared" si="7"/>
        <v>12.24</v>
      </c>
      <c r="AJ23" s="38">
        <f t="shared" si="8"/>
        <v>18.7</v>
      </c>
      <c r="AK23" s="38">
        <f t="shared" si="9"/>
        <v>18.9</v>
      </c>
    </row>
    <row r="24" spans="1:37" ht="12" customHeight="1">
      <c r="A24" s="63" t="s">
        <v>101</v>
      </c>
      <c r="B24" s="64"/>
      <c r="C24" s="66"/>
      <c r="D24" s="66"/>
      <c r="E24" s="66"/>
      <c r="F24" s="66"/>
      <c r="G24" s="66">
        <v>3.4</v>
      </c>
      <c r="H24" s="66">
        <v>0.3</v>
      </c>
      <c r="I24" s="66"/>
      <c r="J24" s="65"/>
      <c r="K24" s="66"/>
      <c r="L24" s="66"/>
      <c r="M24" s="66"/>
      <c r="N24" s="66"/>
      <c r="O24" s="66"/>
      <c r="P24" s="66"/>
      <c r="Q24" s="66"/>
      <c r="R24" s="66"/>
      <c r="S24" s="65"/>
      <c r="T24" s="66"/>
      <c r="U24" s="66">
        <v>28.26816</v>
      </c>
      <c r="V24" s="66">
        <v>4.73184</v>
      </c>
      <c r="W24" s="66"/>
      <c r="X24" s="66"/>
      <c r="Y24" s="66"/>
      <c r="Z24" s="66"/>
      <c r="AA24" s="66"/>
      <c r="AB24" s="65"/>
      <c r="AC24" s="38">
        <f t="shared" si="1"/>
        <v>0</v>
      </c>
      <c r="AD24" s="38">
        <f t="shared" si="2"/>
        <v>28.26816</v>
      </c>
      <c r="AE24" s="38">
        <f t="shared" si="3"/>
        <v>4.73184</v>
      </c>
      <c r="AF24" s="38">
        <f t="shared" si="4"/>
        <v>0</v>
      </c>
      <c r="AG24" s="38">
        <f t="shared" si="5"/>
        <v>0</v>
      </c>
      <c r="AH24" s="38">
        <f t="shared" si="6"/>
        <v>3.4</v>
      </c>
      <c r="AI24" s="38">
        <f t="shared" si="7"/>
        <v>0.3</v>
      </c>
      <c r="AJ24" s="38">
        <f t="shared" si="8"/>
        <v>0</v>
      </c>
      <c r="AK24" s="38">
        <f t="shared" si="9"/>
        <v>0</v>
      </c>
    </row>
    <row r="25" spans="1:37" ht="12" customHeight="1">
      <c r="A25" s="63" t="s">
        <v>128</v>
      </c>
      <c r="B25" s="64"/>
      <c r="C25" s="66"/>
      <c r="D25" s="66">
        <v>0.6</v>
      </c>
      <c r="E25" s="66">
        <v>9.86061</v>
      </c>
      <c r="F25" s="66">
        <v>2.76</v>
      </c>
      <c r="G25" s="66">
        <v>14.04</v>
      </c>
      <c r="H25" s="66">
        <v>16.62123</v>
      </c>
      <c r="I25" s="66">
        <v>13.92945</v>
      </c>
      <c r="J25" s="65"/>
      <c r="K25" s="66"/>
      <c r="L25" s="66"/>
      <c r="M25" s="66"/>
      <c r="N25" s="66"/>
      <c r="O25" s="66"/>
      <c r="P25" s="66"/>
      <c r="Q25" s="66"/>
      <c r="R25" s="66"/>
      <c r="S25" s="65">
        <v>26.50313</v>
      </c>
      <c r="T25" s="66"/>
      <c r="U25" s="66"/>
      <c r="V25" s="66"/>
      <c r="W25" s="66">
        <v>42.04221</v>
      </c>
      <c r="X25" s="66">
        <v>21.39507</v>
      </c>
      <c r="Y25" s="66"/>
      <c r="Z25" s="66"/>
      <c r="AA25" s="66"/>
      <c r="AB25" s="65"/>
      <c r="AC25" s="38">
        <f t="shared" si="1"/>
        <v>0</v>
      </c>
      <c r="AD25" s="38">
        <f t="shared" si="2"/>
        <v>0</v>
      </c>
      <c r="AE25" s="38">
        <f t="shared" si="3"/>
        <v>0.6</v>
      </c>
      <c r="AF25" s="38">
        <f t="shared" si="4"/>
        <v>51.90282</v>
      </c>
      <c r="AG25" s="38">
        <f t="shared" si="5"/>
        <v>24.155070000000002</v>
      </c>
      <c r="AH25" s="38">
        <f t="shared" si="6"/>
        <v>14.04</v>
      </c>
      <c r="AI25" s="38">
        <f t="shared" si="7"/>
        <v>16.62123</v>
      </c>
      <c r="AJ25" s="38">
        <f t="shared" si="8"/>
        <v>13.92945</v>
      </c>
      <c r="AK25" s="38">
        <f t="shared" si="9"/>
        <v>26.50313</v>
      </c>
    </row>
    <row r="26" spans="1:37" ht="12" customHeight="1">
      <c r="A26" s="63" t="s">
        <v>129</v>
      </c>
      <c r="B26" s="64"/>
      <c r="C26" s="66"/>
      <c r="D26" s="66"/>
      <c r="E26" s="66"/>
      <c r="F26" s="66"/>
      <c r="G26" s="66">
        <v>1.2</v>
      </c>
      <c r="H26" s="66">
        <v>0.1</v>
      </c>
      <c r="I26" s="66"/>
      <c r="J26" s="65">
        <v>0.8</v>
      </c>
      <c r="K26" s="66"/>
      <c r="L26" s="66"/>
      <c r="M26" s="66"/>
      <c r="N26" s="66"/>
      <c r="O26" s="66"/>
      <c r="P26" s="66"/>
      <c r="Q26" s="66"/>
      <c r="R26" s="66"/>
      <c r="S26" s="65"/>
      <c r="T26" s="66"/>
      <c r="U26" s="66"/>
      <c r="V26" s="66"/>
      <c r="W26" s="66"/>
      <c r="X26" s="66"/>
      <c r="Y26" s="66"/>
      <c r="Z26" s="66"/>
      <c r="AA26" s="66"/>
      <c r="AB26" s="65"/>
      <c r="AC26" s="38">
        <f t="shared" si="1"/>
        <v>0</v>
      </c>
      <c r="AD26" s="38">
        <f t="shared" si="2"/>
        <v>0</v>
      </c>
      <c r="AE26" s="38">
        <f t="shared" si="3"/>
        <v>0</v>
      </c>
      <c r="AF26" s="38">
        <f t="shared" si="4"/>
        <v>0</v>
      </c>
      <c r="AG26" s="38">
        <f t="shared" si="5"/>
        <v>0</v>
      </c>
      <c r="AH26" s="38">
        <f t="shared" si="6"/>
        <v>1.2</v>
      </c>
      <c r="AI26" s="38">
        <f t="shared" si="7"/>
        <v>0.1</v>
      </c>
      <c r="AJ26" s="38">
        <f t="shared" si="8"/>
        <v>0</v>
      </c>
      <c r="AK26" s="38">
        <f t="shared" si="9"/>
        <v>0.8</v>
      </c>
    </row>
    <row r="27" spans="1:37" ht="12" customHeight="1">
      <c r="A27" s="63" t="s">
        <v>49</v>
      </c>
      <c r="B27" s="64">
        <v>4.339</v>
      </c>
      <c r="C27" s="66">
        <v>13.812</v>
      </c>
      <c r="D27" s="66">
        <v>22.05208</v>
      </c>
      <c r="E27" s="66">
        <v>17.31212</v>
      </c>
      <c r="F27" s="66">
        <v>10.90004</v>
      </c>
      <c r="G27" s="66">
        <v>39.2425</v>
      </c>
      <c r="H27" s="66">
        <v>12.2025</v>
      </c>
      <c r="I27" s="66">
        <v>8.4</v>
      </c>
      <c r="J27" s="65">
        <v>17.6</v>
      </c>
      <c r="K27" s="66"/>
      <c r="L27" s="66"/>
      <c r="M27" s="66"/>
      <c r="N27" s="66"/>
      <c r="O27" s="66"/>
      <c r="P27" s="66"/>
      <c r="Q27" s="66"/>
      <c r="R27" s="66"/>
      <c r="S27" s="65"/>
      <c r="T27" s="66"/>
      <c r="U27" s="66">
        <v>46.194</v>
      </c>
      <c r="V27" s="66">
        <v>32</v>
      </c>
      <c r="W27" s="66"/>
      <c r="X27" s="66">
        <v>45.34601</v>
      </c>
      <c r="Y27" s="66">
        <v>23.75</v>
      </c>
      <c r="Z27" s="66"/>
      <c r="AA27" s="66">
        <v>10</v>
      </c>
      <c r="AB27" s="65">
        <v>1.5</v>
      </c>
      <c r="AC27" s="38">
        <f t="shared" si="1"/>
        <v>4.339</v>
      </c>
      <c r="AD27" s="38">
        <f t="shared" si="2"/>
        <v>60.006</v>
      </c>
      <c r="AE27" s="38">
        <f t="shared" si="3"/>
        <v>54.052080000000004</v>
      </c>
      <c r="AF27" s="38">
        <f t="shared" si="4"/>
        <v>17.31212</v>
      </c>
      <c r="AG27" s="38">
        <f t="shared" si="5"/>
        <v>56.24605</v>
      </c>
      <c r="AH27" s="38">
        <f t="shared" si="6"/>
        <v>62.9925</v>
      </c>
      <c r="AI27" s="38">
        <f t="shared" si="7"/>
        <v>12.2025</v>
      </c>
      <c r="AJ27" s="38">
        <f t="shared" si="8"/>
        <v>18.4</v>
      </c>
      <c r="AK27" s="38">
        <f t="shared" si="9"/>
        <v>19.1</v>
      </c>
    </row>
    <row r="28" spans="1:37" ht="12" customHeight="1">
      <c r="A28" s="63" t="s">
        <v>130</v>
      </c>
      <c r="B28" s="64"/>
      <c r="C28" s="66"/>
      <c r="D28" s="66"/>
      <c r="E28" s="66"/>
      <c r="F28" s="66"/>
      <c r="G28" s="66"/>
      <c r="H28" s="66">
        <v>2</v>
      </c>
      <c r="I28" s="66">
        <v>4.8</v>
      </c>
      <c r="J28" s="65">
        <v>3.2</v>
      </c>
      <c r="K28" s="66"/>
      <c r="L28" s="66"/>
      <c r="M28" s="66"/>
      <c r="N28" s="66"/>
      <c r="O28" s="66"/>
      <c r="P28" s="66"/>
      <c r="Q28" s="66"/>
      <c r="R28" s="66"/>
      <c r="S28" s="65"/>
      <c r="T28" s="66"/>
      <c r="U28" s="66"/>
      <c r="V28" s="66"/>
      <c r="W28" s="66"/>
      <c r="X28" s="66"/>
      <c r="Y28" s="66"/>
      <c r="Z28" s="66"/>
      <c r="AA28" s="66"/>
      <c r="AB28" s="65"/>
      <c r="AC28" s="38">
        <f t="shared" si="1"/>
        <v>0</v>
      </c>
      <c r="AD28" s="38">
        <f t="shared" si="2"/>
        <v>0</v>
      </c>
      <c r="AE28" s="38">
        <f t="shared" si="3"/>
        <v>0</v>
      </c>
      <c r="AF28" s="38">
        <f t="shared" si="4"/>
        <v>0</v>
      </c>
      <c r="AG28" s="38">
        <f t="shared" si="5"/>
        <v>0</v>
      </c>
      <c r="AH28" s="38">
        <f t="shared" si="6"/>
        <v>0</v>
      </c>
      <c r="AI28" s="38">
        <f t="shared" si="7"/>
        <v>2</v>
      </c>
      <c r="AJ28" s="38">
        <f t="shared" si="8"/>
        <v>4.8</v>
      </c>
      <c r="AK28" s="38">
        <f t="shared" si="9"/>
        <v>3.2</v>
      </c>
    </row>
    <row r="29" spans="1:37" ht="12" customHeight="1">
      <c r="A29" s="63" t="s">
        <v>50</v>
      </c>
      <c r="B29" s="64"/>
      <c r="C29" s="66"/>
      <c r="D29" s="66"/>
      <c r="E29" s="66">
        <v>0.6</v>
      </c>
      <c r="F29" s="66">
        <v>10.2</v>
      </c>
      <c r="G29" s="66">
        <v>7.92</v>
      </c>
      <c r="H29" s="66"/>
      <c r="I29" s="66"/>
      <c r="J29" s="65"/>
      <c r="K29" s="66">
        <v>73.23973</v>
      </c>
      <c r="L29" s="66">
        <v>68.26731</v>
      </c>
      <c r="M29" s="66"/>
      <c r="N29" s="66"/>
      <c r="O29" s="66"/>
      <c r="P29" s="66"/>
      <c r="Q29" s="66">
        <v>34.60828</v>
      </c>
      <c r="R29" s="66">
        <v>89.55802</v>
      </c>
      <c r="S29" s="65">
        <v>314.5035</v>
      </c>
      <c r="T29" s="66"/>
      <c r="U29" s="66">
        <v>29.545</v>
      </c>
      <c r="V29" s="66">
        <v>19.82</v>
      </c>
      <c r="W29" s="66">
        <v>24.12573</v>
      </c>
      <c r="X29" s="66">
        <v>18.42723</v>
      </c>
      <c r="Y29" s="66"/>
      <c r="Z29" s="66">
        <v>45</v>
      </c>
      <c r="AA29" s="66">
        <v>20.885</v>
      </c>
      <c r="AB29" s="65">
        <v>10.86777</v>
      </c>
      <c r="AC29" s="38">
        <f aca="true" t="shared" si="11" ref="AC29:AC43">SUM(B29+K29+T29)</f>
        <v>73.23973</v>
      </c>
      <c r="AD29" s="38">
        <f aca="true" t="shared" si="12" ref="AD29:AD43">SUM(C29+L29+U29)</f>
        <v>97.81231</v>
      </c>
      <c r="AE29" s="38">
        <f aca="true" t="shared" si="13" ref="AE29:AE43">SUM(D29+M29+V29)</f>
        <v>19.82</v>
      </c>
      <c r="AF29" s="38">
        <f aca="true" t="shared" si="14" ref="AF29:AF43">SUM(E29+N29+W29)</f>
        <v>24.725730000000002</v>
      </c>
      <c r="AG29" s="38">
        <f aca="true" t="shared" si="15" ref="AG29:AG43">SUM(F29+O29+X29)</f>
        <v>28.62723</v>
      </c>
      <c r="AH29" s="38">
        <f aca="true" t="shared" si="16" ref="AH29:AH43">SUM(G29+P29+Y29)</f>
        <v>7.92</v>
      </c>
      <c r="AI29" s="38">
        <f t="shared" si="7"/>
        <v>79.60828000000001</v>
      </c>
      <c r="AJ29" s="38">
        <f t="shared" si="8"/>
        <v>110.44302</v>
      </c>
      <c r="AK29" s="38">
        <f t="shared" si="9"/>
        <v>325.37127</v>
      </c>
    </row>
    <row r="30" spans="1:37" ht="12" customHeight="1">
      <c r="A30" s="63" t="s">
        <v>131</v>
      </c>
      <c r="B30" s="64"/>
      <c r="C30" s="66"/>
      <c r="D30" s="66"/>
      <c r="E30" s="66"/>
      <c r="F30" s="66"/>
      <c r="G30" s="66">
        <v>25.4</v>
      </c>
      <c r="H30" s="66">
        <v>16.8</v>
      </c>
      <c r="I30" s="66">
        <v>13.2</v>
      </c>
      <c r="J30" s="65">
        <v>13.2</v>
      </c>
      <c r="K30" s="66"/>
      <c r="L30" s="66"/>
      <c r="M30" s="66"/>
      <c r="N30" s="66"/>
      <c r="O30" s="66"/>
      <c r="P30" s="66"/>
      <c r="Q30" s="66"/>
      <c r="R30" s="66"/>
      <c r="S30" s="65"/>
      <c r="T30" s="66"/>
      <c r="U30" s="66"/>
      <c r="V30" s="66"/>
      <c r="W30" s="66"/>
      <c r="X30" s="66"/>
      <c r="Y30" s="66"/>
      <c r="Z30" s="66">
        <v>19.6</v>
      </c>
      <c r="AA30" s="66"/>
      <c r="AB30" s="65">
        <v>80</v>
      </c>
      <c r="AC30" s="38">
        <f t="shared" si="11"/>
        <v>0</v>
      </c>
      <c r="AD30" s="38">
        <f t="shared" si="12"/>
        <v>0</v>
      </c>
      <c r="AE30" s="38">
        <f t="shared" si="13"/>
        <v>0</v>
      </c>
      <c r="AF30" s="38">
        <f t="shared" si="14"/>
        <v>0</v>
      </c>
      <c r="AG30" s="38">
        <f t="shared" si="15"/>
        <v>0</v>
      </c>
      <c r="AH30" s="38">
        <f t="shared" si="16"/>
        <v>25.4</v>
      </c>
      <c r="AI30" s="38">
        <f t="shared" si="7"/>
        <v>36.400000000000006</v>
      </c>
      <c r="AJ30" s="38">
        <f t="shared" si="8"/>
        <v>13.2</v>
      </c>
      <c r="AK30" s="38">
        <f t="shared" si="9"/>
        <v>93.2</v>
      </c>
    </row>
    <row r="31" spans="1:37" ht="12" customHeight="1">
      <c r="A31" s="63" t="s">
        <v>132</v>
      </c>
      <c r="B31" s="64"/>
      <c r="C31" s="66"/>
      <c r="D31" s="66"/>
      <c r="E31" s="66"/>
      <c r="F31" s="66"/>
      <c r="G31" s="66"/>
      <c r="H31" s="66"/>
      <c r="I31" s="66">
        <v>2.5</v>
      </c>
      <c r="J31" s="65">
        <v>3.5</v>
      </c>
      <c r="K31" s="66"/>
      <c r="L31" s="66"/>
      <c r="M31" s="66"/>
      <c r="N31" s="66"/>
      <c r="O31" s="66"/>
      <c r="P31" s="66"/>
      <c r="Q31" s="66"/>
      <c r="R31" s="66"/>
      <c r="S31" s="65"/>
      <c r="T31" s="66"/>
      <c r="U31" s="66"/>
      <c r="V31" s="66"/>
      <c r="W31" s="66"/>
      <c r="X31" s="66"/>
      <c r="Y31" s="66"/>
      <c r="Z31" s="66">
        <v>49.29</v>
      </c>
      <c r="AA31" s="66">
        <v>25</v>
      </c>
      <c r="AB31" s="65"/>
      <c r="AC31" s="38">
        <f t="shared" si="11"/>
        <v>0</v>
      </c>
      <c r="AD31" s="38">
        <f t="shared" si="12"/>
        <v>0</v>
      </c>
      <c r="AE31" s="38">
        <f t="shared" si="13"/>
        <v>0</v>
      </c>
      <c r="AF31" s="38">
        <f t="shared" si="14"/>
        <v>0</v>
      </c>
      <c r="AG31" s="38">
        <f t="shared" si="15"/>
        <v>0</v>
      </c>
      <c r="AH31" s="38">
        <f t="shared" si="16"/>
        <v>0</v>
      </c>
      <c r="AI31" s="38">
        <f t="shared" si="7"/>
        <v>49.29</v>
      </c>
      <c r="AJ31" s="38">
        <f t="shared" si="8"/>
        <v>27.5</v>
      </c>
      <c r="AK31" s="38">
        <f t="shared" si="9"/>
        <v>3.5</v>
      </c>
    </row>
    <row r="32" spans="1:37" ht="12" customHeight="1">
      <c r="A32" s="63" t="s">
        <v>51</v>
      </c>
      <c r="B32" s="64">
        <v>57.7446</v>
      </c>
      <c r="C32" s="66">
        <v>8.68</v>
      </c>
      <c r="D32" s="66"/>
      <c r="E32" s="66">
        <v>1.2</v>
      </c>
      <c r="F32" s="66">
        <v>10.32</v>
      </c>
      <c r="G32" s="66">
        <v>18</v>
      </c>
      <c r="H32" s="66">
        <v>18.92</v>
      </c>
      <c r="I32" s="66">
        <v>17.6</v>
      </c>
      <c r="J32" s="65">
        <v>6.8</v>
      </c>
      <c r="K32" s="66"/>
      <c r="L32" s="66"/>
      <c r="M32" s="66"/>
      <c r="N32" s="66"/>
      <c r="O32" s="66"/>
      <c r="P32" s="66"/>
      <c r="Q32" s="66"/>
      <c r="R32" s="66"/>
      <c r="S32" s="65"/>
      <c r="T32" s="66"/>
      <c r="U32" s="66">
        <v>5.438</v>
      </c>
      <c r="V32" s="66"/>
      <c r="W32" s="66"/>
      <c r="X32" s="66">
        <v>13</v>
      </c>
      <c r="Y32" s="66"/>
      <c r="Z32" s="66"/>
      <c r="AA32" s="66"/>
      <c r="AB32" s="65">
        <v>28.2</v>
      </c>
      <c r="AC32" s="38">
        <f t="shared" si="11"/>
        <v>57.7446</v>
      </c>
      <c r="AD32" s="38">
        <f t="shared" si="12"/>
        <v>14.117999999999999</v>
      </c>
      <c r="AE32" s="38">
        <f t="shared" si="13"/>
        <v>0</v>
      </c>
      <c r="AF32" s="38">
        <f t="shared" si="14"/>
        <v>1.2</v>
      </c>
      <c r="AG32" s="38">
        <f t="shared" si="15"/>
        <v>23.32</v>
      </c>
      <c r="AH32" s="38">
        <f t="shared" si="16"/>
        <v>18</v>
      </c>
      <c r="AI32" s="38">
        <f t="shared" si="7"/>
        <v>18.92</v>
      </c>
      <c r="AJ32" s="38">
        <f t="shared" si="8"/>
        <v>17.6</v>
      </c>
      <c r="AK32" s="38">
        <f t="shared" si="9"/>
        <v>35</v>
      </c>
    </row>
    <row r="33" spans="1:37" ht="12" customHeight="1">
      <c r="A33" s="63" t="s">
        <v>133</v>
      </c>
      <c r="B33" s="64"/>
      <c r="C33" s="66">
        <v>1.5</v>
      </c>
      <c r="D33" s="66">
        <v>4.5</v>
      </c>
      <c r="E33" s="66">
        <v>5.7</v>
      </c>
      <c r="F33" s="66">
        <v>2.4</v>
      </c>
      <c r="G33" s="66"/>
      <c r="H33" s="66"/>
      <c r="I33" s="66"/>
      <c r="J33" s="65">
        <v>28.853</v>
      </c>
      <c r="K33" s="66"/>
      <c r="L33" s="66"/>
      <c r="M33" s="66"/>
      <c r="N33" s="66"/>
      <c r="O33" s="66"/>
      <c r="P33" s="66"/>
      <c r="Q33" s="66"/>
      <c r="R33" s="66"/>
      <c r="S33" s="65"/>
      <c r="T33" s="66"/>
      <c r="U33" s="66"/>
      <c r="V33" s="66"/>
      <c r="W33" s="66"/>
      <c r="X33" s="66"/>
      <c r="Y33" s="66">
        <v>76.24491</v>
      </c>
      <c r="Z33" s="66">
        <v>100</v>
      </c>
      <c r="AA33" s="66">
        <v>59.5</v>
      </c>
      <c r="AB33" s="65">
        <v>263.176</v>
      </c>
      <c r="AC33" s="38">
        <f t="shared" si="11"/>
        <v>0</v>
      </c>
      <c r="AD33" s="38">
        <f t="shared" si="12"/>
        <v>1.5</v>
      </c>
      <c r="AE33" s="38">
        <f t="shared" si="13"/>
        <v>4.5</v>
      </c>
      <c r="AF33" s="38">
        <f t="shared" si="14"/>
        <v>5.7</v>
      </c>
      <c r="AG33" s="38">
        <f t="shared" si="15"/>
        <v>2.4</v>
      </c>
      <c r="AH33" s="38">
        <f t="shared" si="16"/>
        <v>76.24491</v>
      </c>
      <c r="AI33" s="38">
        <f t="shared" si="7"/>
        <v>100</v>
      </c>
      <c r="AJ33" s="38">
        <f t="shared" si="8"/>
        <v>59.5</v>
      </c>
      <c r="AK33" s="38">
        <f t="shared" si="9"/>
        <v>292.029</v>
      </c>
    </row>
    <row r="34" spans="1:37" ht="12" customHeight="1">
      <c r="A34" s="63" t="s">
        <v>52</v>
      </c>
      <c r="B34" s="64">
        <v>64.9</v>
      </c>
      <c r="C34" s="66">
        <v>78.40314</v>
      </c>
      <c r="D34" s="66">
        <v>20.7</v>
      </c>
      <c r="E34" s="66">
        <v>9.9</v>
      </c>
      <c r="F34" s="66">
        <v>52.20369</v>
      </c>
      <c r="G34" s="66">
        <v>71.90136</v>
      </c>
      <c r="H34" s="66">
        <v>27.69767</v>
      </c>
      <c r="I34" s="66">
        <v>8.8</v>
      </c>
      <c r="J34" s="65">
        <v>4</v>
      </c>
      <c r="K34" s="66"/>
      <c r="L34" s="66"/>
      <c r="M34" s="66"/>
      <c r="N34" s="66"/>
      <c r="O34" s="66"/>
      <c r="P34" s="66"/>
      <c r="Q34" s="66">
        <v>22.45647</v>
      </c>
      <c r="R34" s="66">
        <v>54.22911</v>
      </c>
      <c r="S34" s="65">
        <v>88.19164</v>
      </c>
      <c r="T34" s="66">
        <v>112.27653</v>
      </c>
      <c r="U34" s="66"/>
      <c r="V34" s="66"/>
      <c r="W34" s="66">
        <v>4.2</v>
      </c>
      <c r="X34" s="66">
        <v>226.03256</v>
      </c>
      <c r="Y34" s="66"/>
      <c r="Z34" s="66"/>
      <c r="AA34" s="66"/>
      <c r="AB34" s="65"/>
      <c r="AC34" s="38">
        <f t="shared" si="11"/>
        <v>177.17653</v>
      </c>
      <c r="AD34" s="38">
        <f t="shared" si="12"/>
        <v>78.40314</v>
      </c>
      <c r="AE34" s="38">
        <f t="shared" si="13"/>
        <v>20.7</v>
      </c>
      <c r="AF34" s="38">
        <f t="shared" si="14"/>
        <v>14.100000000000001</v>
      </c>
      <c r="AG34" s="38">
        <f t="shared" si="15"/>
        <v>278.23625</v>
      </c>
      <c r="AH34" s="38">
        <f t="shared" si="16"/>
        <v>71.90136</v>
      </c>
      <c r="AI34" s="38">
        <f t="shared" si="7"/>
        <v>50.15414</v>
      </c>
      <c r="AJ34" s="38">
        <f t="shared" si="8"/>
        <v>63.02911</v>
      </c>
      <c r="AK34" s="38">
        <f t="shared" si="9"/>
        <v>92.19164</v>
      </c>
    </row>
    <row r="35" spans="1:37" ht="12" customHeight="1">
      <c r="A35" s="63" t="s">
        <v>53</v>
      </c>
      <c r="B35" s="64"/>
      <c r="C35" s="66"/>
      <c r="D35" s="66">
        <v>7.5</v>
      </c>
      <c r="E35" s="66">
        <v>14.1</v>
      </c>
      <c r="F35" s="66">
        <v>17.28</v>
      </c>
      <c r="G35" s="66">
        <v>19.8</v>
      </c>
      <c r="H35" s="66">
        <v>13.48</v>
      </c>
      <c r="I35" s="66">
        <v>5.9</v>
      </c>
      <c r="J35" s="65">
        <v>3.9</v>
      </c>
      <c r="K35" s="66"/>
      <c r="L35" s="66"/>
      <c r="M35" s="66"/>
      <c r="N35" s="66"/>
      <c r="O35" s="66"/>
      <c r="P35" s="66"/>
      <c r="Q35" s="66"/>
      <c r="R35" s="66"/>
      <c r="S35" s="65"/>
      <c r="T35" s="66"/>
      <c r="U35" s="66"/>
      <c r="V35" s="66"/>
      <c r="W35" s="66"/>
      <c r="X35" s="66">
        <v>26.102</v>
      </c>
      <c r="Y35" s="66"/>
      <c r="Z35" s="66"/>
      <c r="AA35" s="66"/>
      <c r="AB35" s="65"/>
      <c r="AC35" s="38">
        <f t="shared" si="11"/>
        <v>0</v>
      </c>
      <c r="AD35" s="38">
        <f t="shared" si="12"/>
        <v>0</v>
      </c>
      <c r="AE35" s="38">
        <f t="shared" si="13"/>
        <v>7.5</v>
      </c>
      <c r="AF35" s="38">
        <f t="shared" si="14"/>
        <v>14.1</v>
      </c>
      <c r="AG35" s="38">
        <f t="shared" si="15"/>
        <v>43.382000000000005</v>
      </c>
      <c r="AH35" s="38">
        <f t="shared" si="16"/>
        <v>19.8</v>
      </c>
      <c r="AI35" s="38">
        <f t="shared" si="7"/>
        <v>13.48</v>
      </c>
      <c r="AJ35" s="38">
        <f t="shared" si="8"/>
        <v>5.9</v>
      </c>
      <c r="AK35" s="38">
        <f t="shared" si="9"/>
        <v>3.9</v>
      </c>
    </row>
    <row r="36" spans="1:37" ht="12" customHeight="1">
      <c r="A36" s="63" t="s">
        <v>106</v>
      </c>
      <c r="B36" s="64"/>
      <c r="C36" s="66"/>
      <c r="D36" s="66"/>
      <c r="E36" s="66">
        <v>6</v>
      </c>
      <c r="F36" s="66">
        <v>9.6</v>
      </c>
      <c r="G36" s="66">
        <v>3.6</v>
      </c>
      <c r="H36" s="66">
        <v>5.12</v>
      </c>
      <c r="I36" s="66"/>
      <c r="J36" s="65"/>
      <c r="K36" s="66"/>
      <c r="L36" s="66"/>
      <c r="M36" s="66"/>
      <c r="N36" s="66"/>
      <c r="O36" s="66"/>
      <c r="P36" s="66"/>
      <c r="Q36" s="66"/>
      <c r="R36" s="66"/>
      <c r="S36" s="65"/>
      <c r="T36" s="66"/>
      <c r="U36" s="66"/>
      <c r="V36" s="66"/>
      <c r="W36" s="66"/>
      <c r="X36" s="66"/>
      <c r="Y36" s="66"/>
      <c r="Z36" s="66"/>
      <c r="AA36" s="66"/>
      <c r="AB36" s="65"/>
      <c r="AC36" s="38">
        <f t="shared" si="11"/>
        <v>0</v>
      </c>
      <c r="AD36" s="38">
        <f t="shared" si="12"/>
        <v>0</v>
      </c>
      <c r="AE36" s="38">
        <f t="shared" si="13"/>
        <v>0</v>
      </c>
      <c r="AF36" s="38">
        <f t="shared" si="14"/>
        <v>6</v>
      </c>
      <c r="AG36" s="38">
        <f t="shared" si="15"/>
        <v>9.6</v>
      </c>
      <c r="AH36" s="38">
        <f t="shared" si="16"/>
        <v>3.6</v>
      </c>
      <c r="AI36" s="38">
        <f t="shared" si="7"/>
        <v>5.12</v>
      </c>
      <c r="AJ36" s="38">
        <f t="shared" si="8"/>
        <v>0</v>
      </c>
      <c r="AK36" s="38">
        <f t="shared" si="9"/>
        <v>0</v>
      </c>
    </row>
    <row r="37" spans="1:37" ht="12" customHeight="1">
      <c r="A37" s="63" t="s">
        <v>54</v>
      </c>
      <c r="B37" s="64">
        <v>22.5</v>
      </c>
      <c r="C37" s="66">
        <v>24.22</v>
      </c>
      <c r="D37" s="66">
        <v>77.78</v>
      </c>
      <c r="E37" s="66">
        <v>57.33412</v>
      </c>
      <c r="F37" s="66">
        <v>102.31039</v>
      </c>
      <c r="G37" s="66">
        <v>86.14073</v>
      </c>
      <c r="H37" s="66">
        <v>90.95979</v>
      </c>
      <c r="I37" s="66">
        <v>75.56</v>
      </c>
      <c r="J37" s="65">
        <v>373.11</v>
      </c>
      <c r="K37" s="66"/>
      <c r="L37" s="66"/>
      <c r="M37" s="66"/>
      <c r="N37" s="66"/>
      <c r="O37" s="66"/>
      <c r="P37" s="66"/>
      <c r="Q37" s="66"/>
      <c r="R37" s="66"/>
      <c r="S37" s="65"/>
      <c r="T37" s="66">
        <v>126</v>
      </c>
      <c r="U37" s="66"/>
      <c r="V37" s="66">
        <v>93</v>
      </c>
      <c r="W37" s="66">
        <v>5</v>
      </c>
      <c r="X37" s="66">
        <v>63.35</v>
      </c>
      <c r="Y37" s="66">
        <v>74.92112</v>
      </c>
      <c r="Z37" s="66">
        <v>17</v>
      </c>
      <c r="AA37" s="66">
        <v>411.58211</v>
      </c>
      <c r="AB37" s="65">
        <v>116.66789</v>
      </c>
      <c r="AC37" s="38">
        <f t="shared" si="11"/>
        <v>148.5</v>
      </c>
      <c r="AD37" s="38">
        <f t="shared" si="12"/>
        <v>24.22</v>
      </c>
      <c r="AE37" s="38">
        <f t="shared" si="13"/>
        <v>170.78</v>
      </c>
      <c r="AF37" s="38">
        <f t="shared" si="14"/>
        <v>62.33412</v>
      </c>
      <c r="AG37" s="38">
        <f t="shared" si="15"/>
        <v>165.66039</v>
      </c>
      <c r="AH37" s="38">
        <f t="shared" si="16"/>
        <v>161.06185</v>
      </c>
      <c r="AI37" s="38">
        <f t="shared" si="7"/>
        <v>107.95979</v>
      </c>
      <c r="AJ37" s="38">
        <f t="shared" si="8"/>
        <v>487.14211</v>
      </c>
      <c r="AK37" s="38">
        <f t="shared" si="9"/>
        <v>489.77789</v>
      </c>
    </row>
    <row r="38" spans="1:37" ht="12" customHeight="1">
      <c r="A38" s="63" t="s">
        <v>55</v>
      </c>
      <c r="B38" s="64">
        <v>2.1</v>
      </c>
      <c r="C38" s="66"/>
      <c r="D38" s="66"/>
      <c r="E38" s="66">
        <v>3</v>
      </c>
      <c r="F38" s="66">
        <v>6.6</v>
      </c>
      <c r="G38" s="66">
        <v>4.32</v>
      </c>
      <c r="H38" s="66">
        <v>3.76</v>
      </c>
      <c r="I38" s="66">
        <v>2.8</v>
      </c>
      <c r="J38" s="65">
        <v>17.268</v>
      </c>
      <c r="K38" s="66"/>
      <c r="L38" s="66"/>
      <c r="M38" s="66"/>
      <c r="N38" s="66"/>
      <c r="O38" s="66"/>
      <c r="P38" s="66"/>
      <c r="Q38" s="66">
        <v>19.88278</v>
      </c>
      <c r="R38" s="66">
        <v>62.0166</v>
      </c>
      <c r="S38" s="65"/>
      <c r="T38" s="66"/>
      <c r="U38" s="66"/>
      <c r="V38" s="66"/>
      <c r="W38" s="66"/>
      <c r="X38" s="66"/>
      <c r="Y38" s="66"/>
      <c r="Z38" s="66"/>
      <c r="AA38" s="66"/>
      <c r="AB38" s="65">
        <v>109.8877</v>
      </c>
      <c r="AC38" s="38">
        <f t="shared" si="11"/>
        <v>2.1</v>
      </c>
      <c r="AD38" s="38">
        <f t="shared" si="12"/>
        <v>0</v>
      </c>
      <c r="AE38" s="38">
        <f t="shared" si="13"/>
        <v>0</v>
      </c>
      <c r="AF38" s="38">
        <f t="shared" si="14"/>
        <v>3</v>
      </c>
      <c r="AG38" s="38">
        <f t="shared" si="15"/>
        <v>6.6</v>
      </c>
      <c r="AH38" s="38">
        <f t="shared" si="16"/>
        <v>4.32</v>
      </c>
      <c r="AI38" s="38">
        <f t="shared" si="7"/>
        <v>23.642780000000002</v>
      </c>
      <c r="AJ38" s="38">
        <f t="shared" si="8"/>
        <v>64.8166</v>
      </c>
      <c r="AK38" s="38">
        <f t="shared" si="9"/>
        <v>127.1557</v>
      </c>
    </row>
    <row r="39" spans="1:37" ht="12" customHeight="1">
      <c r="A39" s="63" t="s">
        <v>156</v>
      </c>
      <c r="B39" s="64"/>
      <c r="C39" s="66"/>
      <c r="D39" s="66"/>
      <c r="E39" s="66"/>
      <c r="F39" s="66"/>
      <c r="G39" s="66"/>
      <c r="H39" s="66"/>
      <c r="I39" s="66">
        <v>2</v>
      </c>
      <c r="J39" s="65">
        <v>0.4</v>
      </c>
      <c r="K39" s="66"/>
      <c r="L39" s="66"/>
      <c r="M39" s="66"/>
      <c r="N39" s="66"/>
      <c r="O39" s="66"/>
      <c r="P39" s="66"/>
      <c r="Q39" s="66"/>
      <c r="R39" s="66"/>
      <c r="S39" s="65"/>
      <c r="T39" s="66"/>
      <c r="U39" s="66"/>
      <c r="V39" s="66"/>
      <c r="W39" s="66"/>
      <c r="X39" s="66"/>
      <c r="Y39" s="66"/>
      <c r="Z39" s="66"/>
      <c r="AA39" s="66"/>
      <c r="AB39" s="65"/>
      <c r="AC39" s="38">
        <f t="shared" si="11"/>
        <v>0</v>
      </c>
      <c r="AD39" s="38">
        <f t="shared" si="12"/>
        <v>0</v>
      </c>
      <c r="AE39" s="38">
        <f t="shared" si="13"/>
        <v>0</v>
      </c>
      <c r="AF39" s="38">
        <f t="shared" si="14"/>
        <v>0</v>
      </c>
      <c r="AG39" s="38">
        <f t="shared" si="15"/>
        <v>0</v>
      </c>
      <c r="AH39" s="38">
        <f t="shared" si="16"/>
        <v>0</v>
      </c>
      <c r="AI39" s="38">
        <f t="shared" si="7"/>
        <v>0</v>
      </c>
      <c r="AJ39" s="38">
        <f t="shared" si="8"/>
        <v>2</v>
      </c>
      <c r="AK39" s="38">
        <f t="shared" si="9"/>
        <v>0.4</v>
      </c>
    </row>
    <row r="40" spans="1:37" ht="12" customHeight="1">
      <c r="A40" s="63" t="s">
        <v>56</v>
      </c>
      <c r="B40" s="64">
        <v>13.2</v>
      </c>
      <c r="C40" s="66">
        <v>10.8</v>
      </c>
      <c r="D40" s="66">
        <v>12</v>
      </c>
      <c r="E40" s="66">
        <v>14.4</v>
      </c>
      <c r="F40" s="66">
        <v>20.76</v>
      </c>
      <c r="G40" s="66">
        <v>23.76</v>
      </c>
      <c r="H40" s="66">
        <v>26.4</v>
      </c>
      <c r="I40" s="66">
        <v>19.6</v>
      </c>
      <c r="J40" s="65">
        <v>6.8</v>
      </c>
      <c r="K40" s="66"/>
      <c r="L40" s="66"/>
      <c r="M40" s="66"/>
      <c r="N40" s="66"/>
      <c r="O40" s="66"/>
      <c r="P40" s="66"/>
      <c r="Q40" s="66">
        <v>176.63173</v>
      </c>
      <c r="R40" s="66">
        <v>121.04892</v>
      </c>
      <c r="S40" s="65">
        <v>214.26978</v>
      </c>
      <c r="T40" s="66"/>
      <c r="U40" s="66"/>
      <c r="V40" s="66"/>
      <c r="W40" s="66"/>
      <c r="X40" s="66">
        <v>14</v>
      </c>
      <c r="Y40" s="66"/>
      <c r="Z40" s="66"/>
      <c r="AA40" s="66"/>
      <c r="AB40" s="65">
        <v>45.4</v>
      </c>
      <c r="AC40" s="38">
        <f t="shared" si="11"/>
        <v>13.2</v>
      </c>
      <c r="AD40" s="38">
        <f t="shared" si="12"/>
        <v>10.8</v>
      </c>
      <c r="AE40" s="38">
        <f t="shared" si="13"/>
        <v>12</v>
      </c>
      <c r="AF40" s="38">
        <f t="shared" si="14"/>
        <v>14.4</v>
      </c>
      <c r="AG40" s="38">
        <f t="shared" si="15"/>
        <v>34.760000000000005</v>
      </c>
      <c r="AH40" s="38">
        <f t="shared" si="16"/>
        <v>23.76</v>
      </c>
      <c r="AI40" s="38">
        <f t="shared" si="7"/>
        <v>203.03173</v>
      </c>
      <c r="AJ40" s="38">
        <f t="shared" si="8"/>
        <v>140.64892</v>
      </c>
      <c r="AK40" s="38">
        <f t="shared" si="9"/>
        <v>266.46978</v>
      </c>
    </row>
    <row r="41" spans="1:37" ht="12" customHeight="1">
      <c r="A41" s="63" t="s">
        <v>57</v>
      </c>
      <c r="B41" s="64">
        <v>53.9</v>
      </c>
      <c r="C41" s="66">
        <v>53.9</v>
      </c>
      <c r="D41" s="66"/>
      <c r="E41" s="66">
        <v>1.5</v>
      </c>
      <c r="F41" s="66">
        <v>2.4</v>
      </c>
      <c r="G41" s="66"/>
      <c r="H41" s="66"/>
      <c r="I41" s="66">
        <v>0.5</v>
      </c>
      <c r="J41" s="65">
        <v>0.3</v>
      </c>
      <c r="K41" s="66"/>
      <c r="L41" s="66"/>
      <c r="M41" s="66"/>
      <c r="N41" s="66"/>
      <c r="O41" s="66"/>
      <c r="P41" s="66"/>
      <c r="Q41" s="66"/>
      <c r="R41" s="66"/>
      <c r="S41" s="65"/>
      <c r="T41" s="66"/>
      <c r="U41" s="66"/>
      <c r="V41" s="66"/>
      <c r="W41" s="66"/>
      <c r="X41" s="66"/>
      <c r="Y41" s="66"/>
      <c r="Z41" s="66"/>
      <c r="AA41" s="66"/>
      <c r="AB41" s="65"/>
      <c r="AC41" s="38">
        <f t="shared" si="11"/>
        <v>53.9</v>
      </c>
      <c r="AD41" s="38">
        <f t="shared" si="12"/>
        <v>53.9</v>
      </c>
      <c r="AE41" s="38">
        <f t="shared" si="13"/>
        <v>0</v>
      </c>
      <c r="AF41" s="38">
        <f t="shared" si="14"/>
        <v>1.5</v>
      </c>
      <c r="AG41" s="38">
        <f t="shared" si="15"/>
        <v>2.4</v>
      </c>
      <c r="AH41" s="38">
        <f t="shared" si="16"/>
        <v>0</v>
      </c>
      <c r="AI41" s="38">
        <f t="shared" si="7"/>
        <v>0</v>
      </c>
      <c r="AJ41" s="38">
        <f t="shared" si="8"/>
        <v>0.5</v>
      </c>
      <c r="AK41" s="38">
        <f t="shared" si="9"/>
        <v>0.3</v>
      </c>
    </row>
    <row r="42" spans="1:37" ht="12" customHeight="1">
      <c r="A42" s="63" t="s">
        <v>58</v>
      </c>
      <c r="B42" s="64">
        <v>11</v>
      </c>
      <c r="C42" s="66">
        <v>22.062</v>
      </c>
      <c r="D42" s="66">
        <v>60.46305</v>
      </c>
      <c r="E42" s="66">
        <v>91.35612</v>
      </c>
      <c r="F42" s="66">
        <v>34.79002</v>
      </c>
      <c r="G42" s="66">
        <v>11</v>
      </c>
      <c r="H42" s="66">
        <v>13.2</v>
      </c>
      <c r="I42" s="66">
        <v>18.7</v>
      </c>
      <c r="J42" s="65">
        <v>26.4</v>
      </c>
      <c r="K42" s="66"/>
      <c r="L42" s="66"/>
      <c r="M42" s="66"/>
      <c r="N42" s="66"/>
      <c r="O42" s="66"/>
      <c r="P42" s="66"/>
      <c r="Q42" s="66"/>
      <c r="R42" s="66"/>
      <c r="S42" s="65"/>
      <c r="T42" s="66"/>
      <c r="U42" s="66">
        <v>20</v>
      </c>
      <c r="V42" s="66">
        <v>20</v>
      </c>
      <c r="W42" s="66"/>
      <c r="X42" s="66"/>
      <c r="Y42" s="66"/>
      <c r="Z42" s="66"/>
      <c r="AA42" s="66"/>
      <c r="AB42" s="65"/>
      <c r="AC42" s="38">
        <f t="shared" si="11"/>
        <v>11</v>
      </c>
      <c r="AD42" s="38">
        <f t="shared" si="12"/>
        <v>42.062</v>
      </c>
      <c r="AE42" s="38">
        <f t="shared" si="13"/>
        <v>80.46305000000001</v>
      </c>
      <c r="AF42" s="38">
        <f t="shared" si="14"/>
        <v>91.35612</v>
      </c>
      <c r="AG42" s="38">
        <f t="shared" si="15"/>
        <v>34.79002</v>
      </c>
      <c r="AH42" s="38">
        <f t="shared" si="16"/>
        <v>11</v>
      </c>
      <c r="AI42" s="38">
        <f t="shared" si="7"/>
        <v>13.2</v>
      </c>
      <c r="AJ42" s="38">
        <f t="shared" si="8"/>
        <v>18.7</v>
      </c>
      <c r="AK42" s="38">
        <f t="shared" si="9"/>
        <v>26.4</v>
      </c>
    </row>
    <row r="43" spans="1:37" ht="12" customHeight="1">
      <c r="A43" s="63" t="s">
        <v>59</v>
      </c>
      <c r="B43" s="64">
        <v>1.5</v>
      </c>
      <c r="C43" s="66">
        <v>2.1</v>
      </c>
      <c r="D43" s="66">
        <v>2.4</v>
      </c>
      <c r="E43" s="66">
        <v>7.2</v>
      </c>
      <c r="F43" s="66">
        <v>7.32</v>
      </c>
      <c r="G43" s="66">
        <v>18.72</v>
      </c>
      <c r="H43" s="66">
        <v>26.9</v>
      </c>
      <c r="I43" s="66">
        <v>20.864</v>
      </c>
      <c r="J43" s="65">
        <v>8.383</v>
      </c>
      <c r="K43" s="66"/>
      <c r="L43" s="66"/>
      <c r="M43" s="66"/>
      <c r="N43" s="66"/>
      <c r="O43" s="66"/>
      <c r="P43" s="66"/>
      <c r="Q43" s="66">
        <v>55.40812</v>
      </c>
      <c r="R43" s="66">
        <v>770.72874</v>
      </c>
      <c r="S43" s="65">
        <v>2021.98115</v>
      </c>
      <c r="T43" s="66"/>
      <c r="U43" s="66"/>
      <c r="V43" s="66"/>
      <c r="W43" s="66"/>
      <c r="X43" s="66"/>
      <c r="Y43" s="66"/>
      <c r="Z43" s="66">
        <v>6.6</v>
      </c>
      <c r="AA43" s="66"/>
      <c r="AB43" s="65"/>
      <c r="AC43" s="38">
        <f t="shared" si="11"/>
        <v>1.5</v>
      </c>
      <c r="AD43" s="38">
        <f t="shared" si="12"/>
        <v>2.1</v>
      </c>
      <c r="AE43" s="38">
        <f t="shared" si="13"/>
        <v>2.4</v>
      </c>
      <c r="AF43" s="38">
        <f t="shared" si="14"/>
        <v>7.2</v>
      </c>
      <c r="AG43" s="38">
        <f t="shared" si="15"/>
        <v>7.32</v>
      </c>
      <c r="AH43" s="38">
        <f t="shared" si="16"/>
        <v>18.72</v>
      </c>
      <c r="AI43" s="38">
        <f t="shared" si="7"/>
        <v>88.90812</v>
      </c>
      <c r="AJ43" s="38">
        <f t="shared" si="8"/>
        <v>791.59274</v>
      </c>
      <c r="AK43" s="38">
        <f t="shared" si="9"/>
        <v>2030.36415</v>
      </c>
    </row>
    <row r="44" spans="1:37" ht="12" customHeight="1">
      <c r="A44" s="63" t="s">
        <v>60</v>
      </c>
      <c r="B44" s="64">
        <v>3.6</v>
      </c>
      <c r="C44" s="66">
        <v>4.2</v>
      </c>
      <c r="D44" s="66">
        <v>60.12</v>
      </c>
      <c r="E44" s="66">
        <v>30.3</v>
      </c>
      <c r="F44" s="66">
        <v>45.84</v>
      </c>
      <c r="G44" s="66">
        <v>49.16</v>
      </c>
      <c r="H44" s="66">
        <v>39.54</v>
      </c>
      <c r="I44" s="66">
        <v>54.2</v>
      </c>
      <c r="J44" s="65">
        <v>54.6</v>
      </c>
      <c r="K44" s="66"/>
      <c r="L44" s="66"/>
      <c r="M44" s="66"/>
      <c r="N44" s="66"/>
      <c r="O44" s="66"/>
      <c r="P44" s="66"/>
      <c r="Q44" s="66"/>
      <c r="R44" s="66"/>
      <c r="S44" s="65"/>
      <c r="T44" s="66"/>
      <c r="U44" s="66">
        <v>707.95194</v>
      </c>
      <c r="V44" s="66">
        <v>113.1709</v>
      </c>
      <c r="W44" s="66">
        <v>105.93433</v>
      </c>
      <c r="X44" s="66">
        <v>179.40598</v>
      </c>
      <c r="Y44" s="66">
        <v>17.59562</v>
      </c>
      <c r="Z44" s="66">
        <v>102</v>
      </c>
      <c r="AA44" s="66"/>
      <c r="AB44" s="65">
        <v>90.5</v>
      </c>
      <c r="AC44" s="38">
        <f aca="true" t="shared" si="17" ref="AC44:AC70">SUM(B44+K44+T44)</f>
        <v>3.6</v>
      </c>
      <c r="AD44" s="38">
        <f aca="true" t="shared" si="18" ref="AD44:AD70">SUM(C44+L44+U44)</f>
        <v>712.1519400000001</v>
      </c>
      <c r="AE44" s="38">
        <f aca="true" t="shared" si="19" ref="AE44:AE70">SUM(D44+M44+V44)</f>
        <v>173.2909</v>
      </c>
      <c r="AF44" s="38">
        <f aca="true" t="shared" si="20" ref="AF44:AF70">SUM(E44+N44+W44)</f>
        <v>136.23433</v>
      </c>
      <c r="AG44" s="38">
        <f aca="true" t="shared" si="21" ref="AG44:AG70">SUM(F44+O44+X44)</f>
        <v>225.24598</v>
      </c>
      <c r="AH44" s="38">
        <f aca="true" t="shared" si="22" ref="AH44:AH75">SUM(G44+P44+Y44)</f>
        <v>66.75562</v>
      </c>
      <c r="AI44" s="38">
        <f aca="true" t="shared" si="23" ref="AI44:AI75">SUM(H44+Q44+Z44)</f>
        <v>141.54</v>
      </c>
      <c r="AJ44" s="38">
        <f aca="true" t="shared" si="24" ref="AJ44:AK75">SUM(I44+R44+AA44)</f>
        <v>54.2</v>
      </c>
      <c r="AK44" s="38">
        <f t="shared" si="24"/>
        <v>145.1</v>
      </c>
    </row>
    <row r="45" spans="1:37" ht="12" customHeight="1">
      <c r="A45" s="63" t="s">
        <v>61</v>
      </c>
      <c r="B45" s="64">
        <v>10.024</v>
      </c>
      <c r="C45" s="66"/>
      <c r="D45" s="66"/>
      <c r="E45" s="66"/>
      <c r="F45" s="66">
        <v>3.6</v>
      </c>
      <c r="G45" s="66">
        <v>10.8</v>
      </c>
      <c r="H45" s="66">
        <v>1.44</v>
      </c>
      <c r="I45" s="66"/>
      <c r="J45" s="65">
        <v>6.8</v>
      </c>
      <c r="K45" s="66"/>
      <c r="L45" s="66"/>
      <c r="M45" s="66"/>
      <c r="N45" s="66"/>
      <c r="O45" s="66"/>
      <c r="P45" s="66"/>
      <c r="Q45" s="66"/>
      <c r="R45" s="66">
        <v>46.90028</v>
      </c>
      <c r="S45" s="65">
        <v>344.39728</v>
      </c>
      <c r="T45" s="66"/>
      <c r="U45" s="66"/>
      <c r="V45" s="66">
        <v>45</v>
      </c>
      <c r="W45" s="66">
        <v>8.5</v>
      </c>
      <c r="X45" s="66">
        <v>62.859</v>
      </c>
      <c r="Y45" s="66"/>
      <c r="Z45" s="66"/>
      <c r="AA45" s="66"/>
      <c r="AB45" s="65">
        <v>13.7</v>
      </c>
      <c r="AC45" s="38">
        <f t="shared" si="17"/>
        <v>10.024</v>
      </c>
      <c r="AD45" s="38">
        <f t="shared" si="18"/>
        <v>0</v>
      </c>
      <c r="AE45" s="38">
        <f t="shared" si="19"/>
        <v>45</v>
      </c>
      <c r="AF45" s="38">
        <f t="shared" si="20"/>
        <v>8.5</v>
      </c>
      <c r="AG45" s="38">
        <f t="shared" si="21"/>
        <v>66.459</v>
      </c>
      <c r="AH45" s="38">
        <f t="shared" si="22"/>
        <v>10.8</v>
      </c>
      <c r="AI45" s="38">
        <f t="shared" si="23"/>
        <v>1.44</v>
      </c>
      <c r="AJ45" s="38">
        <f t="shared" si="24"/>
        <v>46.90028</v>
      </c>
      <c r="AK45" s="38">
        <f t="shared" si="24"/>
        <v>364.89728</v>
      </c>
    </row>
    <row r="46" spans="1:37" ht="12" customHeight="1">
      <c r="A46" s="63" t="s">
        <v>62</v>
      </c>
      <c r="B46" s="64"/>
      <c r="C46" s="66"/>
      <c r="D46" s="66"/>
      <c r="E46" s="66"/>
      <c r="F46" s="66"/>
      <c r="G46" s="66">
        <v>1.8</v>
      </c>
      <c r="H46" s="66">
        <v>2.56</v>
      </c>
      <c r="I46" s="66"/>
      <c r="J46" s="65"/>
      <c r="K46" s="66"/>
      <c r="L46" s="66"/>
      <c r="M46" s="66"/>
      <c r="N46" s="66"/>
      <c r="O46" s="66"/>
      <c r="P46" s="66"/>
      <c r="Q46" s="66"/>
      <c r="R46" s="66"/>
      <c r="S46" s="65"/>
      <c r="T46" s="66"/>
      <c r="U46" s="66">
        <v>14.6</v>
      </c>
      <c r="V46" s="66">
        <v>14.6</v>
      </c>
      <c r="W46" s="66"/>
      <c r="X46" s="66"/>
      <c r="Y46" s="66"/>
      <c r="Z46" s="66"/>
      <c r="AA46" s="66"/>
      <c r="AB46" s="65"/>
      <c r="AC46" s="38">
        <f t="shared" si="17"/>
        <v>0</v>
      </c>
      <c r="AD46" s="38">
        <f t="shared" si="18"/>
        <v>14.6</v>
      </c>
      <c r="AE46" s="38">
        <f t="shared" si="19"/>
        <v>14.6</v>
      </c>
      <c r="AF46" s="38">
        <f t="shared" si="20"/>
        <v>0</v>
      </c>
      <c r="AG46" s="38">
        <f t="shared" si="21"/>
        <v>0</v>
      </c>
      <c r="AH46" s="38">
        <f t="shared" si="22"/>
        <v>1.8</v>
      </c>
      <c r="AI46" s="38">
        <f t="shared" si="23"/>
        <v>2.56</v>
      </c>
      <c r="AJ46" s="38">
        <f t="shared" si="24"/>
        <v>0</v>
      </c>
      <c r="AK46" s="38">
        <f t="shared" si="24"/>
        <v>0</v>
      </c>
    </row>
    <row r="47" spans="1:37" ht="12" customHeight="1">
      <c r="A47" s="63" t="s">
        <v>63</v>
      </c>
      <c r="B47" s="64">
        <v>90.66311</v>
      </c>
      <c r="C47" s="66">
        <v>98.04511</v>
      </c>
      <c r="D47" s="66">
        <v>98.54907</v>
      </c>
      <c r="E47" s="66">
        <v>110.124</v>
      </c>
      <c r="F47" s="66">
        <v>211.114</v>
      </c>
      <c r="G47" s="66">
        <v>293.91339</v>
      </c>
      <c r="H47" s="66">
        <v>336.49239</v>
      </c>
      <c r="I47" s="66">
        <v>370.2008</v>
      </c>
      <c r="J47" s="65">
        <v>343.30636</v>
      </c>
      <c r="K47" s="66">
        <v>4.884</v>
      </c>
      <c r="L47" s="66"/>
      <c r="M47" s="66"/>
      <c r="N47" s="66"/>
      <c r="O47" s="66">
        <v>16.38109</v>
      </c>
      <c r="P47" s="66">
        <v>29.21334</v>
      </c>
      <c r="Q47" s="66">
        <v>82.12027</v>
      </c>
      <c r="R47" s="66">
        <v>422.80185</v>
      </c>
      <c r="S47" s="65">
        <v>1256.96545</v>
      </c>
      <c r="T47" s="66">
        <v>23.24</v>
      </c>
      <c r="U47" s="66">
        <v>525.67799</v>
      </c>
      <c r="V47" s="66">
        <v>53.16897</v>
      </c>
      <c r="W47" s="66">
        <v>19.35</v>
      </c>
      <c r="X47" s="66">
        <v>429.58151</v>
      </c>
      <c r="Y47" s="66"/>
      <c r="Z47" s="66">
        <v>570.11151</v>
      </c>
      <c r="AA47" s="66"/>
      <c r="AB47" s="65">
        <v>22.17872</v>
      </c>
      <c r="AC47" s="38">
        <f t="shared" si="17"/>
        <v>118.78711</v>
      </c>
      <c r="AD47" s="38">
        <f t="shared" si="18"/>
        <v>623.7231</v>
      </c>
      <c r="AE47" s="38">
        <f t="shared" si="19"/>
        <v>151.71804</v>
      </c>
      <c r="AF47" s="38">
        <f t="shared" si="20"/>
        <v>129.474</v>
      </c>
      <c r="AG47" s="38">
        <f t="shared" si="21"/>
        <v>657.0766</v>
      </c>
      <c r="AH47" s="38">
        <f t="shared" si="22"/>
        <v>323.12673</v>
      </c>
      <c r="AI47" s="38">
        <f t="shared" si="23"/>
        <v>988.72417</v>
      </c>
      <c r="AJ47" s="38">
        <f t="shared" si="24"/>
        <v>793.00265</v>
      </c>
      <c r="AK47" s="38">
        <f t="shared" si="24"/>
        <v>1622.45053</v>
      </c>
    </row>
    <row r="48" spans="1:37" ht="12" customHeight="1">
      <c r="A48" s="63" t="s">
        <v>64</v>
      </c>
      <c r="B48" s="64">
        <v>2.1</v>
      </c>
      <c r="C48" s="66"/>
      <c r="D48" s="66">
        <v>2.4</v>
      </c>
      <c r="E48" s="66">
        <v>12.3</v>
      </c>
      <c r="F48" s="66">
        <v>16.8</v>
      </c>
      <c r="G48" s="66">
        <v>20.42</v>
      </c>
      <c r="H48" s="66">
        <v>18</v>
      </c>
      <c r="I48" s="66">
        <v>19.3</v>
      </c>
      <c r="J48" s="65">
        <v>34.5</v>
      </c>
      <c r="K48" s="66"/>
      <c r="L48" s="66"/>
      <c r="M48" s="66"/>
      <c r="N48" s="66"/>
      <c r="O48" s="66"/>
      <c r="P48" s="66"/>
      <c r="Q48" s="66">
        <v>50.3375</v>
      </c>
      <c r="R48" s="66">
        <v>419.94049</v>
      </c>
      <c r="S48" s="65">
        <v>1071.78226</v>
      </c>
      <c r="T48" s="66"/>
      <c r="U48" s="66"/>
      <c r="V48" s="66"/>
      <c r="W48" s="66"/>
      <c r="X48" s="66"/>
      <c r="Y48" s="66"/>
      <c r="Z48" s="66">
        <v>80</v>
      </c>
      <c r="AA48" s="66"/>
      <c r="AB48" s="65"/>
      <c r="AC48" s="38">
        <f t="shared" si="17"/>
        <v>2.1</v>
      </c>
      <c r="AD48" s="38">
        <f t="shared" si="18"/>
        <v>0</v>
      </c>
      <c r="AE48" s="38">
        <f t="shared" si="19"/>
        <v>2.4</v>
      </c>
      <c r="AF48" s="38">
        <f t="shared" si="20"/>
        <v>12.3</v>
      </c>
      <c r="AG48" s="38">
        <f t="shared" si="21"/>
        <v>16.8</v>
      </c>
      <c r="AH48" s="38">
        <f t="shared" si="22"/>
        <v>20.42</v>
      </c>
      <c r="AI48" s="38">
        <f t="shared" si="23"/>
        <v>148.3375</v>
      </c>
      <c r="AJ48" s="38">
        <f t="shared" si="24"/>
        <v>439.24049</v>
      </c>
      <c r="AK48" s="38">
        <f t="shared" si="24"/>
        <v>1106.28226</v>
      </c>
    </row>
    <row r="49" spans="1:37" ht="12" customHeight="1">
      <c r="A49" s="63" t="s">
        <v>95</v>
      </c>
      <c r="B49" s="64"/>
      <c r="C49" s="66">
        <v>100.11626</v>
      </c>
      <c r="D49" s="66">
        <v>143.30556</v>
      </c>
      <c r="E49" s="66">
        <v>24.25828</v>
      </c>
      <c r="F49" s="66">
        <v>38.03244</v>
      </c>
      <c r="G49" s="66">
        <v>25.35496</v>
      </c>
      <c r="H49" s="66"/>
      <c r="I49" s="66"/>
      <c r="J49" s="65"/>
      <c r="K49" s="66"/>
      <c r="L49" s="66"/>
      <c r="M49" s="66"/>
      <c r="N49" s="66"/>
      <c r="O49" s="66"/>
      <c r="P49" s="66"/>
      <c r="Q49" s="66"/>
      <c r="R49" s="66"/>
      <c r="S49" s="65"/>
      <c r="T49" s="66"/>
      <c r="U49" s="66">
        <v>50.247</v>
      </c>
      <c r="V49" s="66"/>
      <c r="W49" s="66"/>
      <c r="X49" s="66"/>
      <c r="Y49" s="66"/>
      <c r="Z49" s="66"/>
      <c r="AA49" s="66"/>
      <c r="AB49" s="65"/>
      <c r="AC49" s="38">
        <f t="shared" si="17"/>
        <v>0</v>
      </c>
      <c r="AD49" s="38">
        <f t="shared" si="18"/>
        <v>150.36326</v>
      </c>
      <c r="AE49" s="38">
        <f t="shared" si="19"/>
        <v>143.30556</v>
      </c>
      <c r="AF49" s="38">
        <f t="shared" si="20"/>
        <v>24.25828</v>
      </c>
      <c r="AG49" s="38">
        <f t="shared" si="21"/>
        <v>38.03244</v>
      </c>
      <c r="AH49" s="38">
        <f t="shared" si="22"/>
        <v>25.35496</v>
      </c>
      <c r="AI49" s="38">
        <f t="shared" si="23"/>
        <v>0</v>
      </c>
      <c r="AJ49" s="38">
        <f t="shared" si="24"/>
        <v>0</v>
      </c>
      <c r="AK49" s="38">
        <f t="shared" si="24"/>
        <v>0</v>
      </c>
    </row>
    <row r="50" spans="1:37" ht="12" customHeight="1">
      <c r="A50" s="63" t="s">
        <v>65</v>
      </c>
      <c r="B50" s="64"/>
      <c r="C50" s="66">
        <v>3</v>
      </c>
      <c r="D50" s="66">
        <v>37.8</v>
      </c>
      <c r="E50" s="66">
        <v>25.36259</v>
      </c>
      <c r="F50" s="66">
        <v>27.95929</v>
      </c>
      <c r="G50" s="66">
        <v>15.35912</v>
      </c>
      <c r="H50" s="66">
        <v>11.04</v>
      </c>
      <c r="I50" s="66">
        <v>17.156</v>
      </c>
      <c r="J50" s="65">
        <v>3.2</v>
      </c>
      <c r="K50" s="66"/>
      <c r="L50" s="66"/>
      <c r="M50" s="66"/>
      <c r="N50" s="66"/>
      <c r="O50" s="66"/>
      <c r="P50" s="66"/>
      <c r="Q50" s="66">
        <v>119.37025</v>
      </c>
      <c r="R50" s="66">
        <v>152.57883</v>
      </c>
      <c r="S50" s="65">
        <v>615.43118</v>
      </c>
      <c r="T50" s="66">
        <v>116.3</v>
      </c>
      <c r="U50" s="66">
        <v>20</v>
      </c>
      <c r="V50" s="66"/>
      <c r="W50" s="66"/>
      <c r="X50" s="66"/>
      <c r="Y50" s="66"/>
      <c r="Z50" s="66">
        <v>4</v>
      </c>
      <c r="AA50" s="66">
        <v>4</v>
      </c>
      <c r="AB50" s="65">
        <v>46.8</v>
      </c>
      <c r="AC50" s="38">
        <f t="shared" si="17"/>
        <v>116.3</v>
      </c>
      <c r="AD50" s="38">
        <f t="shared" si="18"/>
        <v>23</v>
      </c>
      <c r="AE50" s="38">
        <f t="shared" si="19"/>
        <v>37.8</v>
      </c>
      <c r="AF50" s="38">
        <f t="shared" si="20"/>
        <v>25.36259</v>
      </c>
      <c r="AG50" s="38">
        <f t="shared" si="21"/>
        <v>27.95929</v>
      </c>
      <c r="AH50" s="38">
        <f t="shared" si="22"/>
        <v>15.35912</v>
      </c>
      <c r="AI50" s="38">
        <f t="shared" si="23"/>
        <v>134.41025</v>
      </c>
      <c r="AJ50" s="38">
        <f t="shared" si="24"/>
        <v>173.73483000000002</v>
      </c>
      <c r="AK50" s="38">
        <f t="shared" si="24"/>
        <v>665.43118</v>
      </c>
    </row>
    <row r="51" spans="1:37" ht="12" customHeight="1">
      <c r="A51" s="63" t="s">
        <v>96</v>
      </c>
      <c r="B51" s="64"/>
      <c r="C51" s="66">
        <v>38.90706</v>
      </c>
      <c r="D51" s="66">
        <v>56.6301</v>
      </c>
      <c r="E51" s="66"/>
      <c r="F51" s="66">
        <v>3.24</v>
      </c>
      <c r="G51" s="66">
        <v>5.04</v>
      </c>
      <c r="H51" s="66"/>
      <c r="I51" s="66"/>
      <c r="J51" s="65"/>
      <c r="K51" s="66"/>
      <c r="L51" s="66"/>
      <c r="M51" s="66"/>
      <c r="N51" s="66"/>
      <c r="O51" s="66"/>
      <c r="P51" s="66"/>
      <c r="Q51" s="66"/>
      <c r="R51" s="66"/>
      <c r="S51" s="65"/>
      <c r="T51" s="66"/>
      <c r="U51" s="66"/>
      <c r="V51" s="66"/>
      <c r="W51" s="66"/>
      <c r="X51" s="66"/>
      <c r="Y51" s="66"/>
      <c r="Z51" s="66"/>
      <c r="AA51" s="66"/>
      <c r="AB51" s="65"/>
      <c r="AC51" s="38">
        <f t="shared" si="17"/>
        <v>0</v>
      </c>
      <c r="AD51" s="38">
        <f t="shared" si="18"/>
        <v>38.90706</v>
      </c>
      <c r="AE51" s="38">
        <f t="shared" si="19"/>
        <v>56.6301</v>
      </c>
      <c r="AF51" s="38">
        <f t="shared" si="20"/>
        <v>0</v>
      </c>
      <c r="AG51" s="38">
        <f t="shared" si="21"/>
        <v>3.24</v>
      </c>
      <c r="AH51" s="38">
        <f t="shared" si="22"/>
        <v>5.04</v>
      </c>
      <c r="AI51" s="38">
        <f t="shared" si="23"/>
        <v>0</v>
      </c>
      <c r="AJ51" s="38">
        <f t="shared" si="24"/>
        <v>0</v>
      </c>
      <c r="AK51" s="38">
        <f t="shared" si="24"/>
        <v>0</v>
      </c>
    </row>
    <row r="52" spans="1:37" ht="12" customHeight="1">
      <c r="A52" s="63" t="s">
        <v>66</v>
      </c>
      <c r="B52" s="64">
        <v>0.6</v>
      </c>
      <c r="C52" s="66"/>
      <c r="D52" s="66">
        <v>5.1</v>
      </c>
      <c r="E52" s="66">
        <v>21.6</v>
      </c>
      <c r="F52" s="66">
        <v>36.54</v>
      </c>
      <c r="G52" s="66">
        <v>29.64</v>
      </c>
      <c r="H52" s="66">
        <v>14.32</v>
      </c>
      <c r="I52" s="66">
        <v>16.8</v>
      </c>
      <c r="J52" s="65">
        <v>16.8</v>
      </c>
      <c r="K52" s="66"/>
      <c r="L52" s="66"/>
      <c r="M52" s="66"/>
      <c r="N52" s="66"/>
      <c r="O52" s="66"/>
      <c r="P52" s="66"/>
      <c r="Q52" s="66"/>
      <c r="R52" s="66">
        <v>25.78362</v>
      </c>
      <c r="S52" s="65">
        <v>89.49616</v>
      </c>
      <c r="T52" s="66"/>
      <c r="U52" s="66"/>
      <c r="V52" s="66"/>
      <c r="W52" s="66"/>
      <c r="X52" s="66"/>
      <c r="Y52" s="66"/>
      <c r="Z52" s="66"/>
      <c r="AA52" s="66"/>
      <c r="AB52" s="65"/>
      <c r="AC52" s="38">
        <f t="shared" si="17"/>
        <v>0.6</v>
      </c>
      <c r="AD52" s="38">
        <f t="shared" si="18"/>
        <v>0</v>
      </c>
      <c r="AE52" s="38">
        <f t="shared" si="19"/>
        <v>5.1</v>
      </c>
      <c r="AF52" s="38">
        <f t="shared" si="20"/>
        <v>21.6</v>
      </c>
      <c r="AG52" s="38">
        <f t="shared" si="21"/>
        <v>36.54</v>
      </c>
      <c r="AH52" s="38">
        <f t="shared" si="22"/>
        <v>29.64</v>
      </c>
      <c r="AI52" s="38">
        <f t="shared" si="23"/>
        <v>14.32</v>
      </c>
      <c r="AJ52" s="38">
        <f t="shared" si="24"/>
        <v>42.583619999999996</v>
      </c>
      <c r="AK52" s="38">
        <f t="shared" si="24"/>
        <v>106.29616</v>
      </c>
    </row>
    <row r="53" spans="1:37" ht="12" customHeight="1">
      <c r="A53" s="63" t="s">
        <v>67</v>
      </c>
      <c r="B53" s="64">
        <v>27.365</v>
      </c>
      <c r="C53" s="66">
        <v>24.612</v>
      </c>
      <c r="D53" s="66">
        <v>43.072</v>
      </c>
      <c r="E53" s="66">
        <v>72.912</v>
      </c>
      <c r="F53" s="66">
        <v>62.032</v>
      </c>
      <c r="G53" s="66">
        <v>38.04</v>
      </c>
      <c r="H53" s="66">
        <v>20.88</v>
      </c>
      <c r="I53" s="66">
        <v>15.2</v>
      </c>
      <c r="J53" s="65">
        <v>16</v>
      </c>
      <c r="K53" s="66"/>
      <c r="L53" s="66"/>
      <c r="M53" s="66"/>
      <c r="N53" s="66"/>
      <c r="O53" s="66"/>
      <c r="P53" s="66"/>
      <c r="Q53" s="66"/>
      <c r="R53" s="66"/>
      <c r="S53" s="65">
        <v>48.18299</v>
      </c>
      <c r="T53" s="66"/>
      <c r="U53" s="66">
        <v>8.50025</v>
      </c>
      <c r="V53" s="66">
        <v>123.59975</v>
      </c>
      <c r="W53" s="66">
        <v>216</v>
      </c>
      <c r="X53" s="66">
        <v>48.8</v>
      </c>
      <c r="Y53" s="66">
        <v>45</v>
      </c>
      <c r="Z53" s="66">
        <v>18.60763</v>
      </c>
      <c r="AA53" s="66">
        <v>39.59237</v>
      </c>
      <c r="AB53" s="65"/>
      <c r="AC53" s="38">
        <f t="shared" si="17"/>
        <v>27.365</v>
      </c>
      <c r="AD53" s="38">
        <f t="shared" si="18"/>
        <v>33.112249999999996</v>
      </c>
      <c r="AE53" s="38">
        <f t="shared" si="19"/>
        <v>166.67175</v>
      </c>
      <c r="AF53" s="38">
        <f t="shared" si="20"/>
        <v>288.91200000000003</v>
      </c>
      <c r="AG53" s="38">
        <f t="shared" si="21"/>
        <v>110.832</v>
      </c>
      <c r="AH53" s="38">
        <f t="shared" si="22"/>
        <v>83.03999999999999</v>
      </c>
      <c r="AI53" s="38">
        <f t="shared" si="23"/>
        <v>39.487629999999996</v>
      </c>
      <c r="AJ53" s="38">
        <f t="shared" si="24"/>
        <v>54.792370000000005</v>
      </c>
      <c r="AK53" s="38">
        <f t="shared" si="24"/>
        <v>64.18298999999999</v>
      </c>
    </row>
    <row r="54" spans="1:37" ht="12" customHeight="1">
      <c r="A54" s="63" t="s">
        <v>68</v>
      </c>
      <c r="B54" s="64"/>
      <c r="C54" s="66">
        <v>3</v>
      </c>
      <c r="D54" s="66">
        <v>4.2</v>
      </c>
      <c r="E54" s="66">
        <v>1.5</v>
      </c>
      <c r="F54" s="66">
        <v>6.6</v>
      </c>
      <c r="G54" s="66">
        <v>54.64</v>
      </c>
      <c r="H54" s="66">
        <v>7.56</v>
      </c>
      <c r="I54" s="66">
        <v>15.3</v>
      </c>
      <c r="J54" s="65">
        <v>16.4</v>
      </c>
      <c r="K54" s="66"/>
      <c r="L54" s="66"/>
      <c r="M54" s="66"/>
      <c r="N54" s="66"/>
      <c r="O54" s="66"/>
      <c r="P54" s="66"/>
      <c r="Q54" s="66"/>
      <c r="R54" s="66"/>
      <c r="S54" s="65"/>
      <c r="T54" s="66"/>
      <c r="U54" s="66"/>
      <c r="V54" s="66"/>
      <c r="W54" s="66"/>
      <c r="X54" s="66"/>
      <c r="Y54" s="66">
        <v>1.72</v>
      </c>
      <c r="Z54" s="66"/>
      <c r="AA54" s="66"/>
      <c r="AB54" s="65"/>
      <c r="AC54" s="38">
        <f t="shared" si="17"/>
        <v>0</v>
      </c>
      <c r="AD54" s="38">
        <f t="shared" si="18"/>
        <v>3</v>
      </c>
      <c r="AE54" s="38">
        <f t="shared" si="19"/>
        <v>4.2</v>
      </c>
      <c r="AF54" s="38">
        <f t="shared" si="20"/>
        <v>1.5</v>
      </c>
      <c r="AG54" s="38">
        <f t="shared" si="21"/>
        <v>6.6</v>
      </c>
      <c r="AH54" s="38">
        <f t="shared" si="22"/>
        <v>56.36</v>
      </c>
      <c r="AI54" s="38">
        <f t="shared" si="23"/>
        <v>7.56</v>
      </c>
      <c r="AJ54" s="38">
        <f t="shared" si="24"/>
        <v>15.3</v>
      </c>
      <c r="AK54" s="38">
        <f t="shared" si="24"/>
        <v>16.4</v>
      </c>
    </row>
    <row r="55" spans="1:37" ht="12" customHeight="1">
      <c r="A55" s="63" t="s">
        <v>69</v>
      </c>
      <c r="B55" s="64">
        <v>62.439</v>
      </c>
      <c r="C55" s="66">
        <v>101.456</v>
      </c>
      <c r="D55" s="66">
        <v>130.12</v>
      </c>
      <c r="E55" s="66">
        <v>145.248</v>
      </c>
      <c r="F55" s="66">
        <v>223.384</v>
      </c>
      <c r="G55" s="66">
        <v>254.772</v>
      </c>
      <c r="H55" s="66">
        <v>229.808</v>
      </c>
      <c r="I55" s="66">
        <v>225.3</v>
      </c>
      <c r="J55" s="65">
        <v>205.3</v>
      </c>
      <c r="K55" s="66"/>
      <c r="L55" s="66"/>
      <c r="M55" s="66"/>
      <c r="N55" s="66"/>
      <c r="O55" s="66"/>
      <c r="P55" s="66"/>
      <c r="Q55" s="66">
        <v>40.47385</v>
      </c>
      <c r="R55" s="66">
        <v>30.08096</v>
      </c>
      <c r="S55" s="65"/>
      <c r="T55" s="66">
        <v>23.805</v>
      </c>
      <c r="U55" s="66">
        <v>602.36862</v>
      </c>
      <c r="V55" s="66">
        <v>341.11545</v>
      </c>
      <c r="W55" s="66">
        <v>202.63935</v>
      </c>
      <c r="X55" s="66">
        <v>113.15247</v>
      </c>
      <c r="Y55" s="66">
        <v>82.71129</v>
      </c>
      <c r="Z55" s="66">
        <v>336.0899</v>
      </c>
      <c r="AA55" s="66">
        <v>121.74022</v>
      </c>
      <c r="AB55" s="65">
        <v>122.92817</v>
      </c>
      <c r="AC55" s="38">
        <f t="shared" si="17"/>
        <v>86.244</v>
      </c>
      <c r="AD55" s="38">
        <f t="shared" si="18"/>
        <v>703.82462</v>
      </c>
      <c r="AE55" s="38">
        <f t="shared" si="19"/>
        <v>471.23545</v>
      </c>
      <c r="AF55" s="38">
        <f t="shared" si="20"/>
        <v>347.88734999999997</v>
      </c>
      <c r="AG55" s="38">
        <f t="shared" si="21"/>
        <v>336.53647</v>
      </c>
      <c r="AH55" s="38">
        <f t="shared" si="22"/>
        <v>337.48329</v>
      </c>
      <c r="AI55" s="38">
        <f t="shared" si="23"/>
        <v>606.37175</v>
      </c>
      <c r="AJ55" s="38">
        <f t="shared" si="24"/>
        <v>377.12118</v>
      </c>
      <c r="AK55" s="38">
        <f t="shared" si="24"/>
        <v>328.22817</v>
      </c>
    </row>
    <row r="56" spans="1:37" ht="12" customHeight="1">
      <c r="A56" s="63" t="s">
        <v>70</v>
      </c>
      <c r="B56" s="64">
        <v>6.3</v>
      </c>
      <c r="C56" s="66">
        <v>2.8</v>
      </c>
      <c r="D56" s="66">
        <v>35.1</v>
      </c>
      <c r="E56" s="66">
        <v>39.6</v>
      </c>
      <c r="F56" s="66">
        <v>9.36</v>
      </c>
      <c r="G56" s="66">
        <v>4.32</v>
      </c>
      <c r="H56" s="66">
        <v>2.56</v>
      </c>
      <c r="I56" s="66">
        <v>2.8</v>
      </c>
      <c r="J56" s="65"/>
      <c r="K56" s="66"/>
      <c r="L56" s="66"/>
      <c r="M56" s="66"/>
      <c r="N56" s="66"/>
      <c r="O56" s="66"/>
      <c r="P56" s="66"/>
      <c r="Q56" s="66"/>
      <c r="R56" s="66"/>
      <c r="S56" s="65"/>
      <c r="T56" s="66"/>
      <c r="U56" s="66"/>
      <c r="V56" s="66"/>
      <c r="W56" s="66"/>
      <c r="X56" s="66"/>
      <c r="Y56" s="66"/>
      <c r="Z56" s="66"/>
      <c r="AA56" s="66">
        <v>22.251</v>
      </c>
      <c r="AB56" s="65"/>
      <c r="AC56" s="38">
        <f t="shared" si="17"/>
        <v>6.3</v>
      </c>
      <c r="AD56" s="38">
        <f t="shared" si="18"/>
        <v>2.8</v>
      </c>
      <c r="AE56" s="38">
        <f t="shared" si="19"/>
        <v>35.1</v>
      </c>
      <c r="AF56" s="38">
        <f t="shared" si="20"/>
        <v>39.6</v>
      </c>
      <c r="AG56" s="38">
        <f t="shared" si="21"/>
        <v>9.36</v>
      </c>
      <c r="AH56" s="38">
        <f t="shared" si="22"/>
        <v>4.32</v>
      </c>
      <c r="AI56" s="38">
        <f t="shared" si="23"/>
        <v>2.56</v>
      </c>
      <c r="AJ56" s="38">
        <f t="shared" si="24"/>
        <v>25.051000000000002</v>
      </c>
      <c r="AK56" s="38">
        <f t="shared" si="24"/>
        <v>0</v>
      </c>
    </row>
    <row r="57" spans="1:37" ht="12" customHeight="1">
      <c r="A57" s="63" t="s">
        <v>107</v>
      </c>
      <c r="B57" s="64"/>
      <c r="C57" s="66"/>
      <c r="D57" s="66"/>
      <c r="E57" s="66">
        <v>1.5</v>
      </c>
      <c r="F57" s="66">
        <v>2.4</v>
      </c>
      <c r="G57" s="66"/>
      <c r="H57" s="66"/>
      <c r="I57" s="66">
        <v>0.5</v>
      </c>
      <c r="J57" s="65">
        <v>0.3</v>
      </c>
      <c r="K57" s="66"/>
      <c r="L57" s="66"/>
      <c r="M57" s="66"/>
      <c r="N57" s="66"/>
      <c r="O57" s="66"/>
      <c r="P57" s="66"/>
      <c r="Q57" s="66"/>
      <c r="R57" s="66"/>
      <c r="S57" s="65"/>
      <c r="T57" s="66"/>
      <c r="U57" s="66"/>
      <c r="V57" s="66"/>
      <c r="W57" s="66"/>
      <c r="X57" s="66"/>
      <c r="Y57" s="66"/>
      <c r="Z57" s="66"/>
      <c r="AA57" s="66"/>
      <c r="AB57" s="65"/>
      <c r="AC57" s="38">
        <f t="shared" si="17"/>
        <v>0</v>
      </c>
      <c r="AD57" s="38">
        <f t="shared" si="18"/>
        <v>0</v>
      </c>
      <c r="AE57" s="38">
        <f t="shared" si="19"/>
        <v>0</v>
      </c>
      <c r="AF57" s="38">
        <f t="shared" si="20"/>
        <v>1.5</v>
      </c>
      <c r="AG57" s="38">
        <f t="shared" si="21"/>
        <v>2.4</v>
      </c>
      <c r="AH57" s="38">
        <f t="shared" si="22"/>
        <v>0</v>
      </c>
      <c r="AI57" s="38">
        <f t="shared" si="23"/>
        <v>0</v>
      </c>
      <c r="AJ57" s="38">
        <f t="shared" si="24"/>
        <v>0.5</v>
      </c>
      <c r="AK57" s="38">
        <f t="shared" si="24"/>
        <v>0.3</v>
      </c>
    </row>
    <row r="58" spans="1:37" ht="12" customHeight="1">
      <c r="A58" s="63" t="s">
        <v>102</v>
      </c>
      <c r="B58" s="64"/>
      <c r="C58" s="66"/>
      <c r="D58" s="66"/>
      <c r="E58" s="66"/>
      <c r="F58" s="66"/>
      <c r="G58" s="66"/>
      <c r="H58" s="66"/>
      <c r="I58" s="66"/>
      <c r="J58" s="65"/>
      <c r="K58" s="66"/>
      <c r="L58" s="66"/>
      <c r="M58" s="66"/>
      <c r="N58" s="66"/>
      <c r="O58" s="66"/>
      <c r="P58" s="66"/>
      <c r="Q58" s="66"/>
      <c r="R58" s="66"/>
      <c r="S58" s="65"/>
      <c r="T58" s="66"/>
      <c r="U58" s="66"/>
      <c r="V58" s="66">
        <v>7.4569</v>
      </c>
      <c r="W58" s="66">
        <v>7.4569</v>
      </c>
      <c r="X58" s="66"/>
      <c r="Y58" s="66"/>
      <c r="Z58" s="66"/>
      <c r="AA58" s="66"/>
      <c r="AB58" s="65"/>
      <c r="AC58" s="38">
        <f t="shared" si="17"/>
        <v>0</v>
      </c>
      <c r="AD58" s="38">
        <f t="shared" si="18"/>
        <v>0</v>
      </c>
      <c r="AE58" s="38">
        <f t="shared" si="19"/>
        <v>7.4569</v>
      </c>
      <c r="AF58" s="38">
        <f t="shared" si="20"/>
        <v>7.4569</v>
      </c>
      <c r="AG58" s="38">
        <f t="shared" si="21"/>
        <v>0</v>
      </c>
      <c r="AH58" s="38">
        <f t="shared" si="22"/>
        <v>0</v>
      </c>
      <c r="AI58" s="38">
        <f t="shared" si="23"/>
        <v>0</v>
      </c>
      <c r="AJ58" s="38">
        <f t="shared" si="24"/>
        <v>0</v>
      </c>
      <c r="AK58" s="38">
        <f t="shared" si="24"/>
        <v>0</v>
      </c>
    </row>
    <row r="59" spans="1:37" ht="12" customHeight="1">
      <c r="A59" s="63" t="s">
        <v>71</v>
      </c>
      <c r="B59" s="64">
        <v>8.1</v>
      </c>
      <c r="C59" s="66">
        <v>7.5</v>
      </c>
      <c r="D59" s="66">
        <v>8.1</v>
      </c>
      <c r="E59" s="66">
        <v>9.3</v>
      </c>
      <c r="F59" s="66">
        <v>10.2</v>
      </c>
      <c r="G59" s="66">
        <v>18</v>
      </c>
      <c r="H59" s="66">
        <v>17.16</v>
      </c>
      <c r="I59" s="66">
        <v>9.6</v>
      </c>
      <c r="J59" s="65">
        <v>7.6</v>
      </c>
      <c r="K59" s="66"/>
      <c r="L59" s="66"/>
      <c r="M59" s="66"/>
      <c r="N59" s="66"/>
      <c r="O59" s="66"/>
      <c r="P59" s="66"/>
      <c r="Q59" s="66"/>
      <c r="R59" s="66"/>
      <c r="S59" s="65"/>
      <c r="T59" s="66">
        <v>82.445</v>
      </c>
      <c r="U59" s="66">
        <v>5.66625</v>
      </c>
      <c r="V59" s="66">
        <v>184.21513</v>
      </c>
      <c r="W59" s="66">
        <v>137.67362</v>
      </c>
      <c r="X59" s="66"/>
      <c r="Y59" s="66"/>
      <c r="Z59" s="66"/>
      <c r="AA59" s="66"/>
      <c r="AB59" s="65"/>
      <c r="AC59" s="38">
        <f t="shared" si="17"/>
        <v>90.54499999999999</v>
      </c>
      <c r="AD59" s="38">
        <f t="shared" si="18"/>
        <v>13.16625</v>
      </c>
      <c r="AE59" s="38">
        <f t="shared" si="19"/>
        <v>192.31512999999998</v>
      </c>
      <c r="AF59" s="38">
        <f t="shared" si="20"/>
        <v>146.97362</v>
      </c>
      <c r="AG59" s="38">
        <f t="shared" si="21"/>
        <v>10.2</v>
      </c>
      <c r="AH59" s="38">
        <f t="shared" si="22"/>
        <v>18</v>
      </c>
      <c r="AI59" s="38">
        <f t="shared" si="23"/>
        <v>17.16</v>
      </c>
      <c r="AJ59" s="38">
        <f t="shared" si="24"/>
        <v>9.6</v>
      </c>
      <c r="AK59" s="38">
        <f t="shared" si="24"/>
        <v>7.6</v>
      </c>
    </row>
    <row r="60" spans="1:37" ht="12" customHeight="1">
      <c r="A60" s="63" t="s">
        <v>72</v>
      </c>
      <c r="B60" s="64"/>
      <c r="C60" s="66">
        <v>1.5</v>
      </c>
      <c r="D60" s="66">
        <v>2.7</v>
      </c>
      <c r="E60" s="66"/>
      <c r="F60" s="66"/>
      <c r="G60" s="66">
        <v>27</v>
      </c>
      <c r="H60" s="66">
        <v>36</v>
      </c>
      <c r="I60" s="66">
        <v>30</v>
      </c>
      <c r="J60" s="65"/>
      <c r="K60" s="66"/>
      <c r="L60" s="66"/>
      <c r="M60" s="66"/>
      <c r="N60" s="66"/>
      <c r="O60" s="66"/>
      <c r="P60" s="66"/>
      <c r="Q60" s="66">
        <v>13.52632</v>
      </c>
      <c r="R60" s="66">
        <v>19.43269</v>
      </c>
      <c r="S60" s="65"/>
      <c r="T60" s="66"/>
      <c r="U60" s="66"/>
      <c r="V60" s="66">
        <v>18.74783</v>
      </c>
      <c r="W60" s="66">
        <v>108.48886</v>
      </c>
      <c r="X60" s="66">
        <v>102.4858</v>
      </c>
      <c r="Y60" s="66">
        <v>20.17928</v>
      </c>
      <c r="Z60" s="66"/>
      <c r="AA60" s="66"/>
      <c r="AB60" s="65">
        <v>27.34294</v>
      </c>
      <c r="AC60" s="38">
        <f t="shared" si="17"/>
        <v>0</v>
      </c>
      <c r="AD60" s="38">
        <f t="shared" si="18"/>
        <v>1.5</v>
      </c>
      <c r="AE60" s="38">
        <f t="shared" si="19"/>
        <v>21.44783</v>
      </c>
      <c r="AF60" s="38">
        <f t="shared" si="20"/>
        <v>108.48886</v>
      </c>
      <c r="AG60" s="38">
        <f t="shared" si="21"/>
        <v>102.4858</v>
      </c>
      <c r="AH60" s="38">
        <f t="shared" si="22"/>
        <v>47.17928</v>
      </c>
      <c r="AI60" s="38">
        <f t="shared" si="23"/>
        <v>49.52632</v>
      </c>
      <c r="AJ60" s="38">
        <f t="shared" si="24"/>
        <v>49.43269</v>
      </c>
      <c r="AK60" s="38">
        <f t="shared" si="24"/>
        <v>27.34294</v>
      </c>
    </row>
    <row r="61" spans="1:37" ht="12" customHeight="1">
      <c r="A61" s="63" t="s">
        <v>73</v>
      </c>
      <c r="B61" s="64">
        <v>10.77</v>
      </c>
      <c r="C61" s="66">
        <v>3.76</v>
      </c>
      <c r="D61" s="66">
        <v>2.1</v>
      </c>
      <c r="E61" s="66">
        <v>5.1</v>
      </c>
      <c r="F61" s="66">
        <v>6.6</v>
      </c>
      <c r="G61" s="66">
        <v>9.32</v>
      </c>
      <c r="H61" s="66">
        <v>20.38</v>
      </c>
      <c r="I61" s="66">
        <v>21.9</v>
      </c>
      <c r="J61" s="65">
        <v>19.5</v>
      </c>
      <c r="K61" s="66"/>
      <c r="L61" s="66"/>
      <c r="M61" s="66"/>
      <c r="N61" s="66"/>
      <c r="O61" s="66"/>
      <c r="P61" s="66"/>
      <c r="Q61" s="66"/>
      <c r="R61" s="66"/>
      <c r="S61" s="65"/>
      <c r="T61" s="66"/>
      <c r="U61" s="66"/>
      <c r="V61" s="66"/>
      <c r="W61" s="66"/>
      <c r="X61" s="66">
        <v>20.143</v>
      </c>
      <c r="Y61" s="66">
        <v>11</v>
      </c>
      <c r="Z61" s="66"/>
      <c r="AA61" s="66">
        <v>10</v>
      </c>
      <c r="AB61" s="65">
        <v>7.23504</v>
      </c>
      <c r="AC61" s="38">
        <f t="shared" si="17"/>
        <v>10.77</v>
      </c>
      <c r="AD61" s="38">
        <f t="shared" si="18"/>
        <v>3.76</v>
      </c>
      <c r="AE61" s="38">
        <f t="shared" si="19"/>
        <v>2.1</v>
      </c>
      <c r="AF61" s="38">
        <f t="shared" si="20"/>
        <v>5.1</v>
      </c>
      <c r="AG61" s="38">
        <f t="shared" si="21"/>
        <v>26.743000000000002</v>
      </c>
      <c r="AH61" s="38">
        <f t="shared" si="22"/>
        <v>20.32</v>
      </c>
      <c r="AI61" s="38">
        <f t="shared" si="23"/>
        <v>20.38</v>
      </c>
      <c r="AJ61" s="38">
        <f t="shared" si="24"/>
        <v>31.9</v>
      </c>
      <c r="AK61" s="38">
        <f t="shared" si="24"/>
        <v>26.735039999999998</v>
      </c>
    </row>
    <row r="62" spans="1:37" ht="12" customHeight="1">
      <c r="A62" s="63" t="s">
        <v>74</v>
      </c>
      <c r="B62" s="64">
        <v>5.7</v>
      </c>
      <c r="C62" s="66">
        <v>6.3</v>
      </c>
      <c r="D62" s="66">
        <v>16.5</v>
      </c>
      <c r="E62" s="66">
        <v>20.1</v>
      </c>
      <c r="F62" s="66">
        <v>31.64</v>
      </c>
      <c r="G62" s="66">
        <v>55.16</v>
      </c>
      <c r="H62" s="66">
        <v>68.08</v>
      </c>
      <c r="I62" s="66">
        <v>71.3</v>
      </c>
      <c r="J62" s="65">
        <v>67</v>
      </c>
      <c r="K62" s="66"/>
      <c r="L62" s="66"/>
      <c r="M62" s="66"/>
      <c r="N62" s="66"/>
      <c r="O62" s="66"/>
      <c r="P62" s="66"/>
      <c r="Q62" s="66"/>
      <c r="R62" s="66"/>
      <c r="S62" s="65"/>
      <c r="T62" s="66"/>
      <c r="U62" s="66"/>
      <c r="V62" s="66"/>
      <c r="W62" s="66">
        <v>17.153</v>
      </c>
      <c r="X62" s="66">
        <v>23.16206</v>
      </c>
      <c r="Y62" s="66">
        <v>10.94406</v>
      </c>
      <c r="Z62" s="66">
        <v>57.898</v>
      </c>
      <c r="AA62" s="66">
        <v>35</v>
      </c>
      <c r="AB62" s="65">
        <v>38.28784</v>
      </c>
      <c r="AC62" s="38">
        <f t="shared" si="17"/>
        <v>5.7</v>
      </c>
      <c r="AD62" s="38">
        <f t="shared" si="18"/>
        <v>6.3</v>
      </c>
      <c r="AE62" s="38">
        <f t="shared" si="19"/>
        <v>16.5</v>
      </c>
      <c r="AF62" s="38">
        <f t="shared" si="20"/>
        <v>37.253</v>
      </c>
      <c r="AG62" s="38">
        <f t="shared" si="21"/>
        <v>54.80206</v>
      </c>
      <c r="AH62" s="38">
        <f t="shared" si="22"/>
        <v>66.10406</v>
      </c>
      <c r="AI62" s="38">
        <f t="shared" si="23"/>
        <v>125.97800000000001</v>
      </c>
      <c r="AJ62" s="38">
        <f t="shared" si="24"/>
        <v>106.3</v>
      </c>
      <c r="AK62" s="38">
        <f t="shared" si="24"/>
        <v>105.28784</v>
      </c>
    </row>
    <row r="63" spans="1:37" ht="12" customHeight="1">
      <c r="A63" s="63" t="s">
        <v>75</v>
      </c>
      <c r="B63" s="64">
        <v>24.51</v>
      </c>
      <c r="C63" s="66">
        <v>19.74</v>
      </c>
      <c r="D63" s="66">
        <v>20.98</v>
      </c>
      <c r="E63" s="66">
        <v>18.9</v>
      </c>
      <c r="F63" s="66">
        <v>14.4</v>
      </c>
      <c r="G63" s="66">
        <v>2.64</v>
      </c>
      <c r="H63" s="66">
        <v>2.56</v>
      </c>
      <c r="I63" s="66"/>
      <c r="J63" s="65"/>
      <c r="K63" s="66"/>
      <c r="L63" s="66"/>
      <c r="M63" s="66"/>
      <c r="N63" s="66"/>
      <c r="O63" s="66"/>
      <c r="P63" s="66"/>
      <c r="Q63" s="66">
        <v>20.25177</v>
      </c>
      <c r="R63" s="66">
        <v>20.60257</v>
      </c>
      <c r="S63" s="65"/>
      <c r="T63" s="66">
        <v>11.25</v>
      </c>
      <c r="U63" s="66">
        <v>11.25</v>
      </c>
      <c r="V63" s="66"/>
      <c r="W63" s="66">
        <v>9.9975</v>
      </c>
      <c r="X63" s="66">
        <v>29.9975</v>
      </c>
      <c r="Y63" s="66"/>
      <c r="Z63" s="66">
        <v>114.03235</v>
      </c>
      <c r="AA63" s="66">
        <v>139.41995</v>
      </c>
      <c r="AB63" s="65"/>
      <c r="AC63" s="38">
        <f t="shared" si="17"/>
        <v>35.760000000000005</v>
      </c>
      <c r="AD63" s="38">
        <f t="shared" si="18"/>
        <v>30.99</v>
      </c>
      <c r="AE63" s="38">
        <f t="shared" si="19"/>
        <v>20.98</v>
      </c>
      <c r="AF63" s="38">
        <f t="shared" si="20"/>
        <v>28.8975</v>
      </c>
      <c r="AG63" s="38">
        <f t="shared" si="21"/>
        <v>44.3975</v>
      </c>
      <c r="AH63" s="38">
        <f t="shared" si="22"/>
        <v>2.64</v>
      </c>
      <c r="AI63" s="38">
        <f t="shared" si="23"/>
        <v>136.84412</v>
      </c>
      <c r="AJ63" s="38">
        <f t="shared" si="24"/>
        <v>160.02252</v>
      </c>
      <c r="AK63" s="38">
        <f t="shared" si="24"/>
        <v>0</v>
      </c>
    </row>
    <row r="64" spans="1:37" ht="12" customHeight="1">
      <c r="A64" s="63" t="s">
        <v>76</v>
      </c>
      <c r="B64" s="64">
        <v>2.1</v>
      </c>
      <c r="C64" s="66">
        <v>1.5</v>
      </c>
      <c r="D64" s="66">
        <v>5.1</v>
      </c>
      <c r="E64" s="66">
        <v>7.2</v>
      </c>
      <c r="F64" s="66">
        <v>10.2</v>
      </c>
      <c r="G64" s="66">
        <v>18.46</v>
      </c>
      <c r="H64" s="66">
        <v>20.7</v>
      </c>
      <c r="I64" s="66">
        <v>10.6</v>
      </c>
      <c r="J64" s="65">
        <v>13.7</v>
      </c>
      <c r="K64" s="66"/>
      <c r="L64" s="66"/>
      <c r="M64" s="66"/>
      <c r="N64" s="66"/>
      <c r="O64" s="66"/>
      <c r="P64" s="66"/>
      <c r="Q64" s="66"/>
      <c r="R64" s="66"/>
      <c r="S64" s="65"/>
      <c r="T64" s="66"/>
      <c r="U64" s="66"/>
      <c r="V64" s="66">
        <v>9.5</v>
      </c>
      <c r="W64" s="66">
        <v>4</v>
      </c>
      <c r="X64" s="66">
        <v>5.5</v>
      </c>
      <c r="Y64" s="66">
        <v>18</v>
      </c>
      <c r="Z64" s="66"/>
      <c r="AA64" s="66"/>
      <c r="AB64" s="65"/>
      <c r="AC64" s="38">
        <f t="shared" si="17"/>
        <v>2.1</v>
      </c>
      <c r="AD64" s="38">
        <f t="shared" si="18"/>
        <v>1.5</v>
      </c>
      <c r="AE64" s="38">
        <f t="shared" si="19"/>
        <v>14.6</v>
      </c>
      <c r="AF64" s="38">
        <f t="shared" si="20"/>
        <v>11.2</v>
      </c>
      <c r="AG64" s="38">
        <f t="shared" si="21"/>
        <v>15.7</v>
      </c>
      <c r="AH64" s="38">
        <f t="shared" si="22"/>
        <v>36.46</v>
      </c>
      <c r="AI64" s="38">
        <f t="shared" si="23"/>
        <v>20.7</v>
      </c>
      <c r="AJ64" s="38">
        <f t="shared" si="24"/>
        <v>10.6</v>
      </c>
      <c r="AK64" s="38">
        <f t="shared" si="24"/>
        <v>13.7</v>
      </c>
    </row>
    <row r="65" spans="1:37" ht="12" customHeight="1">
      <c r="A65" s="63" t="s">
        <v>77</v>
      </c>
      <c r="B65" s="64">
        <v>1.5</v>
      </c>
      <c r="C65" s="66">
        <v>6.6</v>
      </c>
      <c r="D65" s="66">
        <v>6.3</v>
      </c>
      <c r="E65" s="66"/>
      <c r="F65" s="66">
        <v>36.13484</v>
      </c>
      <c r="G65" s="66">
        <v>11.73636</v>
      </c>
      <c r="H65" s="66">
        <v>4.5</v>
      </c>
      <c r="I65" s="66">
        <v>8.2</v>
      </c>
      <c r="J65" s="65">
        <v>6.7</v>
      </c>
      <c r="K65" s="66"/>
      <c r="L65" s="66"/>
      <c r="M65" s="66"/>
      <c r="N65" s="66"/>
      <c r="O65" s="66"/>
      <c r="P65" s="66"/>
      <c r="Q65" s="66"/>
      <c r="R65" s="66"/>
      <c r="S65" s="65"/>
      <c r="T65" s="66">
        <v>4.5</v>
      </c>
      <c r="U65" s="66"/>
      <c r="V65" s="66"/>
      <c r="W65" s="66">
        <v>12.916</v>
      </c>
      <c r="X65" s="66"/>
      <c r="Y65" s="66"/>
      <c r="Z65" s="66">
        <v>11.935</v>
      </c>
      <c r="AA65" s="66"/>
      <c r="AB65" s="65"/>
      <c r="AC65" s="38">
        <f t="shared" si="17"/>
        <v>6</v>
      </c>
      <c r="AD65" s="38">
        <f t="shared" si="18"/>
        <v>6.6</v>
      </c>
      <c r="AE65" s="38">
        <f t="shared" si="19"/>
        <v>6.3</v>
      </c>
      <c r="AF65" s="38">
        <f t="shared" si="20"/>
        <v>12.916</v>
      </c>
      <c r="AG65" s="38">
        <f t="shared" si="21"/>
        <v>36.13484</v>
      </c>
      <c r="AH65" s="38">
        <f t="shared" si="22"/>
        <v>11.73636</v>
      </c>
      <c r="AI65" s="38">
        <f t="shared" si="23"/>
        <v>16.435000000000002</v>
      </c>
      <c r="AJ65" s="38">
        <f t="shared" si="24"/>
        <v>8.2</v>
      </c>
      <c r="AK65" s="38">
        <f t="shared" si="24"/>
        <v>6.7</v>
      </c>
    </row>
    <row r="66" spans="1:37" ht="12" customHeight="1">
      <c r="A66" s="63" t="s">
        <v>78</v>
      </c>
      <c r="B66" s="64">
        <v>15.9</v>
      </c>
      <c r="C66" s="66">
        <v>9.9</v>
      </c>
      <c r="D66" s="66">
        <v>0.3</v>
      </c>
      <c r="E66" s="66">
        <v>3</v>
      </c>
      <c r="F66" s="66">
        <v>12</v>
      </c>
      <c r="G66" s="66">
        <v>16.22</v>
      </c>
      <c r="H66" s="66">
        <v>18.58</v>
      </c>
      <c r="I66" s="66">
        <v>30.8</v>
      </c>
      <c r="J66" s="65">
        <v>34</v>
      </c>
      <c r="K66" s="66"/>
      <c r="L66" s="66"/>
      <c r="M66" s="66"/>
      <c r="N66" s="66"/>
      <c r="O66" s="66"/>
      <c r="P66" s="66"/>
      <c r="Q66" s="66">
        <v>40.59559</v>
      </c>
      <c r="R66" s="66">
        <v>35.0312</v>
      </c>
      <c r="S66" s="65"/>
      <c r="T66" s="66">
        <v>7</v>
      </c>
      <c r="U66" s="66">
        <v>7</v>
      </c>
      <c r="V66" s="66">
        <v>12.28</v>
      </c>
      <c r="W66" s="66"/>
      <c r="X66" s="66">
        <v>9</v>
      </c>
      <c r="Y66" s="66">
        <v>8</v>
      </c>
      <c r="Z66" s="66">
        <v>6</v>
      </c>
      <c r="AA66" s="66"/>
      <c r="AB66" s="65">
        <v>12.4</v>
      </c>
      <c r="AC66" s="38">
        <f t="shared" si="17"/>
        <v>22.9</v>
      </c>
      <c r="AD66" s="38">
        <f t="shared" si="18"/>
        <v>16.9</v>
      </c>
      <c r="AE66" s="38">
        <f t="shared" si="19"/>
        <v>12.58</v>
      </c>
      <c r="AF66" s="38">
        <f t="shared" si="20"/>
        <v>3</v>
      </c>
      <c r="AG66" s="38">
        <f t="shared" si="21"/>
        <v>21</v>
      </c>
      <c r="AH66" s="38">
        <f t="shared" si="22"/>
        <v>24.22</v>
      </c>
      <c r="AI66" s="38">
        <f t="shared" si="23"/>
        <v>65.17559</v>
      </c>
      <c r="AJ66" s="38">
        <f t="shared" si="24"/>
        <v>65.8312</v>
      </c>
      <c r="AK66" s="38">
        <f t="shared" si="24"/>
        <v>46.4</v>
      </c>
    </row>
    <row r="67" spans="1:37" ht="12" customHeight="1">
      <c r="A67" s="63" t="s">
        <v>79</v>
      </c>
      <c r="B67" s="64">
        <v>72.3</v>
      </c>
      <c r="C67" s="66">
        <v>66</v>
      </c>
      <c r="D67" s="66">
        <v>53.4</v>
      </c>
      <c r="E67" s="66">
        <v>60</v>
      </c>
      <c r="F67" s="66">
        <v>90.48</v>
      </c>
      <c r="G67" s="66">
        <v>79.2</v>
      </c>
      <c r="H67" s="66">
        <v>77.28</v>
      </c>
      <c r="I67" s="66">
        <v>90.8</v>
      </c>
      <c r="J67" s="65">
        <v>86.8</v>
      </c>
      <c r="K67" s="66"/>
      <c r="L67" s="66"/>
      <c r="M67" s="66"/>
      <c r="N67" s="66"/>
      <c r="O67" s="66"/>
      <c r="P67" s="66"/>
      <c r="Q67" s="66">
        <v>44.56739</v>
      </c>
      <c r="R67" s="66">
        <v>95.05103</v>
      </c>
      <c r="S67" s="65">
        <v>482.71541</v>
      </c>
      <c r="T67" s="66"/>
      <c r="U67" s="66">
        <v>50.943</v>
      </c>
      <c r="V67" s="66">
        <v>24.89596</v>
      </c>
      <c r="W67" s="66">
        <v>20.44594</v>
      </c>
      <c r="X67" s="66">
        <v>73.5</v>
      </c>
      <c r="Y67" s="66"/>
      <c r="Z67" s="66"/>
      <c r="AA67" s="66"/>
      <c r="AB67" s="65">
        <v>3.936</v>
      </c>
      <c r="AC67" s="38">
        <f t="shared" si="17"/>
        <v>72.3</v>
      </c>
      <c r="AD67" s="38">
        <f t="shared" si="18"/>
        <v>116.943</v>
      </c>
      <c r="AE67" s="38">
        <f t="shared" si="19"/>
        <v>78.29596</v>
      </c>
      <c r="AF67" s="38">
        <f t="shared" si="20"/>
        <v>80.44594000000001</v>
      </c>
      <c r="AG67" s="38">
        <f t="shared" si="21"/>
        <v>163.98000000000002</v>
      </c>
      <c r="AH67" s="38">
        <f t="shared" si="22"/>
        <v>79.2</v>
      </c>
      <c r="AI67" s="38">
        <f t="shared" si="23"/>
        <v>121.84739</v>
      </c>
      <c r="AJ67" s="38">
        <f t="shared" si="24"/>
        <v>185.85102999999998</v>
      </c>
      <c r="AK67" s="38">
        <f t="shared" si="24"/>
        <v>573.45141</v>
      </c>
    </row>
    <row r="68" spans="1:37" ht="12" customHeight="1">
      <c r="A68" s="63" t="s">
        <v>80</v>
      </c>
      <c r="B68" s="64">
        <v>19.5</v>
      </c>
      <c r="C68" s="66">
        <v>21.6</v>
      </c>
      <c r="D68" s="66">
        <v>22.5</v>
      </c>
      <c r="E68" s="66">
        <v>29.952</v>
      </c>
      <c r="F68" s="66">
        <v>56.752</v>
      </c>
      <c r="G68" s="66">
        <v>68.432</v>
      </c>
      <c r="H68" s="66">
        <v>60.32</v>
      </c>
      <c r="I68" s="66">
        <v>47.9</v>
      </c>
      <c r="J68" s="65">
        <v>66.8</v>
      </c>
      <c r="K68" s="66"/>
      <c r="L68" s="66"/>
      <c r="M68" s="66"/>
      <c r="N68" s="66"/>
      <c r="O68" s="66"/>
      <c r="P68" s="66"/>
      <c r="Q68" s="66"/>
      <c r="R68" s="66"/>
      <c r="S68" s="65">
        <v>97.11281</v>
      </c>
      <c r="T68" s="66"/>
      <c r="U68" s="66">
        <v>30.94077</v>
      </c>
      <c r="V68" s="66">
        <v>37.03571</v>
      </c>
      <c r="W68" s="66">
        <v>6.09493</v>
      </c>
      <c r="X68" s="66"/>
      <c r="Y68" s="66">
        <v>3.1</v>
      </c>
      <c r="Z68" s="66">
        <v>42.018</v>
      </c>
      <c r="AA68" s="66">
        <v>3</v>
      </c>
      <c r="AB68" s="65"/>
      <c r="AC68" s="38">
        <f t="shared" si="17"/>
        <v>19.5</v>
      </c>
      <c r="AD68" s="38">
        <f t="shared" si="18"/>
        <v>52.54077</v>
      </c>
      <c r="AE68" s="38">
        <f t="shared" si="19"/>
        <v>59.53571</v>
      </c>
      <c r="AF68" s="38">
        <f t="shared" si="20"/>
        <v>36.04693</v>
      </c>
      <c r="AG68" s="38">
        <f t="shared" si="21"/>
        <v>56.752</v>
      </c>
      <c r="AH68" s="38">
        <f t="shared" si="22"/>
        <v>71.532</v>
      </c>
      <c r="AI68" s="38">
        <f t="shared" si="23"/>
        <v>102.338</v>
      </c>
      <c r="AJ68" s="38">
        <f t="shared" si="24"/>
        <v>50.9</v>
      </c>
      <c r="AK68" s="38">
        <f t="shared" si="24"/>
        <v>163.91280999999998</v>
      </c>
    </row>
    <row r="69" spans="1:37" ht="12" customHeight="1">
      <c r="A69" s="63" t="s">
        <v>81</v>
      </c>
      <c r="B69" s="64"/>
      <c r="C69" s="66">
        <v>1.5</v>
      </c>
      <c r="D69" s="66">
        <v>2.1</v>
      </c>
      <c r="E69" s="66"/>
      <c r="F69" s="66">
        <v>1.8</v>
      </c>
      <c r="G69" s="66">
        <v>2.16</v>
      </c>
      <c r="H69" s="66"/>
      <c r="I69" s="66">
        <v>0.5</v>
      </c>
      <c r="J69" s="65">
        <v>0.3</v>
      </c>
      <c r="K69" s="66"/>
      <c r="L69" s="66"/>
      <c r="M69" s="66"/>
      <c r="N69" s="66"/>
      <c r="O69" s="66"/>
      <c r="P69" s="66"/>
      <c r="Q69" s="66"/>
      <c r="R69" s="66"/>
      <c r="S69" s="65"/>
      <c r="T69" s="66"/>
      <c r="U69" s="66">
        <v>8</v>
      </c>
      <c r="V69" s="66"/>
      <c r="W69" s="66"/>
      <c r="X69" s="66">
        <v>30</v>
      </c>
      <c r="Y69" s="66">
        <v>5.9752</v>
      </c>
      <c r="Z69" s="66"/>
      <c r="AA69" s="66">
        <v>18.86</v>
      </c>
      <c r="AB69" s="65">
        <v>8</v>
      </c>
      <c r="AC69" s="38">
        <f t="shared" si="17"/>
        <v>0</v>
      </c>
      <c r="AD69" s="38">
        <f t="shared" si="18"/>
        <v>9.5</v>
      </c>
      <c r="AE69" s="38">
        <f t="shared" si="19"/>
        <v>2.1</v>
      </c>
      <c r="AF69" s="38">
        <f t="shared" si="20"/>
        <v>0</v>
      </c>
      <c r="AG69" s="38">
        <f t="shared" si="21"/>
        <v>31.8</v>
      </c>
      <c r="AH69" s="38">
        <f t="shared" si="22"/>
        <v>8.135200000000001</v>
      </c>
      <c r="AI69" s="38">
        <f t="shared" si="23"/>
        <v>0</v>
      </c>
      <c r="AJ69" s="38">
        <f t="shared" si="24"/>
        <v>19.36</v>
      </c>
      <c r="AK69" s="38">
        <f t="shared" si="24"/>
        <v>8.3</v>
      </c>
    </row>
    <row r="70" spans="1:37" ht="12" customHeight="1">
      <c r="A70" s="63" t="s">
        <v>134</v>
      </c>
      <c r="B70" s="64"/>
      <c r="C70" s="66"/>
      <c r="D70" s="66"/>
      <c r="E70" s="66"/>
      <c r="F70" s="66"/>
      <c r="G70" s="66">
        <v>24.2</v>
      </c>
      <c r="H70" s="66">
        <v>29.2</v>
      </c>
      <c r="I70" s="66">
        <v>35.9</v>
      </c>
      <c r="J70" s="65">
        <v>34.2</v>
      </c>
      <c r="K70" s="66"/>
      <c r="L70" s="66"/>
      <c r="M70" s="66"/>
      <c r="N70" s="66"/>
      <c r="O70" s="66"/>
      <c r="P70" s="66"/>
      <c r="Q70" s="66"/>
      <c r="R70" s="66"/>
      <c r="S70" s="65"/>
      <c r="T70" s="66"/>
      <c r="U70" s="66"/>
      <c r="V70" s="66"/>
      <c r="W70" s="66"/>
      <c r="X70" s="66"/>
      <c r="Y70" s="66"/>
      <c r="Z70" s="66"/>
      <c r="AA70" s="66"/>
      <c r="AB70" s="65"/>
      <c r="AC70" s="38">
        <f t="shared" si="17"/>
        <v>0</v>
      </c>
      <c r="AD70" s="38">
        <f t="shared" si="18"/>
        <v>0</v>
      </c>
      <c r="AE70" s="38">
        <f t="shared" si="19"/>
        <v>0</v>
      </c>
      <c r="AF70" s="38">
        <f t="shared" si="20"/>
        <v>0</v>
      </c>
      <c r="AG70" s="38">
        <f t="shared" si="21"/>
        <v>0</v>
      </c>
      <c r="AH70" s="38">
        <f t="shared" si="22"/>
        <v>24.2</v>
      </c>
      <c r="AI70" s="38">
        <f t="shared" si="23"/>
        <v>29.2</v>
      </c>
      <c r="AJ70" s="38">
        <f t="shared" si="24"/>
        <v>35.9</v>
      </c>
      <c r="AK70" s="38">
        <f t="shared" si="24"/>
        <v>34.2</v>
      </c>
    </row>
    <row r="71" spans="1:37" ht="12" customHeight="1">
      <c r="A71" s="63" t="s">
        <v>164</v>
      </c>
      <c r="B71" s="64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  <c r="Q71" s="66"/>
      <c r="R71" s="66"/>
      <c r="S71" s="65">
        <v>57.27167</v>
      </c>
      <c r="T71" s="66"/>
      <c r="U71" s="66"/>
      <c r="V71" s="66"/>
      <c r="W71" s="66"/>
      <c r="X71" s="66"/>
      <c r="Y71" s="66"/>
      <c r="Z71" s="66"/>
      <c r="AA71" s="66"/>
      <c r="AB71" s="65"/>
      <c r="AC71" s="38">
        <f aca="true" t="shared" si="25" ref="AC71:AG75">SUM(B71+K71+T71)</f>
        <v>0</v>
      </c>
      <c r="AD71" s="38">
        <f t="shared" si="25"/>
        <v>0</v>
      </c>
      <c r="AE71" s="38">
        <f t="shared" si="25"/>
        <v>0</v>
      </c>
      <c r="AF71" s="38">
        <f t="shared" si="25"/>
        <v>0</v>
      </c>
      <c r="AG71" s="38">
        <f t="shared" si="25"/>
        <v>0</v>
      </c>
      <c r="AH71" s="38">
        <f t="shared" si="22"/>
        <v>0</v>
      </c>
      <c r="AI71" s="38">
        <f t="shared" si="23"/>
        <v>0</v>
      </c>
      <c r="AJ71" s="38">
        <f t="shared" si="24"/>
        <v>0</v>
      </c>
      <c r="AK71" s="38">
        <f t="shared" si="24"/>
        <v>57.27167</v>
      </c>
    </row>
    <row r="72" spans="1:37" ht="12" customHeight="1">
      <c r="A72" s="63" t="s">
        <v>135</v>
      </c>
      <c r="B72" s="64">
        <v>252.47824</v>
      </c>
      <c r="C72" s="66">
        <v>222.6</v>
      </c>
      <c r="D72" s="66">
        <v>140.6</v>
      </c>
      <c r="E72" s="66">
        <v>36.4</v>
      </c>
      <c r="F72" s="66">
        <v>58.8</v>
      </c>
      <c r="G72" s="66">
        <v>91.68866</v>
      </c>
      <c r="H72" s="66">
        <v>127.4</v>
      </c>
      <c r="I72" s="66">
        <v>259.85</v>
      </c>
      <c r="J72" s="65">
        <v>162.9</v>
      </c>
      <c r="K72" s="66"/>
      <c r="L72" s="66"/>
      <c r="M72" s="66"/>
      <c r="N72" s="66"/>
      <c r="O72" s="66"/>
      <c r="P72" s="66"/>
      <c r="Q72" s="66"/>
      <c r="R72" s="66"/>
      <c r="S72" s="65"/>
      <c r="T72" s="66"/>
      <c r="U72" s="66">
        <v>771.2</v>
      </c>
      <c r="V72" s="66">
        <v>40</v>
      </c>
      <c r="W72" s="66">
        <v>420</v>
      </c>
      <c r="X72" s="66">
        <v>130</v>
      </c>
      <c r="Y72" s="66">
        <v>120</v>
      </c>
      <c r="Z72" s="66"/>
      <c r="AA72" s="66"/>
      <c r="AB72" s="65"/>
      <c r="AC72" s="38">
        <f t="shared" si="25"/>
        <v>252.47824</v>
      </c>
      <c r="AD72" s="38">
        <f t="shared" si="25"/>
        <v>993.8000000000001</v>
      </c>
      <c r="AE72" s="38">
        <f t="shared" si="25"/>
        <v>180.6</v>
      </c>
      <c r="AF72" s="38">
        <f t="shared" si="25"/>
        <v>456.4</v>
      </c>
      <c r="AG72" s="38">
        <f t="shared" si="25"/>
        <v>188.8</v>
      </c>
      <c r="AH72" s="38">
        <f t="shared" si="22"/>
        <v>211.68866</v>
      </c>
      <c r="AI72" s="38">
        <f t="shared" si="23"/>
        <v>127.4</v>
      </c>
      <c r="AJ72" s="38">
        <f t="shared" si="24"/>
        <v>259.85</v>
      </c>
      <c r="AK72" s="38">
        <f t="shared" si="24"/>
        <v>162.9</v>
      </c>
    </row>
    <row r="73" spans="1:37" ht="12" customHeight="1">
      <c r="A73" s="63" t="s">
        <v>165</v>
      </c>
      <c r="B73" s="64"/>
      <c r="C73" s="66"/>
      <c r="D73" s="66"/>
      <c r="E73" s="66"/>
      <c r="F73" s="66"/>
      <c r="G73" s="66"/>
      <c r="H73" s="66"/>
      <c r="I73" s="66"/>
      <c r="J73" s="65">
        <v>18.4</v>
      </c>
      <c r="K73" s="66"/>
      <c r="L73" s="66"/>
      <c r="M73" s="66"/>
      <c r="N73" s="66"/>
      <c r="O73" s="66"/>
      <c r="P73" s="66"/>
      <c r="Q73" s="66"/>
      <c r="R73" s="66"/>
      <c r="S73" s="65"/>
      <c r="T73" s="66"/>
      <c r="U73" s="66"/>
      <c r="V73" s="66"/>
      <c r="W73" s="66"/>
      <c r="X73" s="66"/>
      <c r="Y73" s="66"/>
      <c r="Z73" s="66"/>
      <c r="AA73" s="66"/>
      <c r="AB73" s="65"/>
      <c r="AC73" s="38">
        <f t="shared" si="25"/>
        <v>0</v>
      </c>
      <c r="AD73" s="38">
        <f t="shared" si="25"/>
        <v>0</v>
      </c>
      <c r="AE73" s="38">
        <f t="shared" si="25"/>
        <v>0</v>
      </c>
      <c r="AF73" s="38">
        <f t="shared" si="25"/>
        <v>0</v>
      </c>
      <c r="AG73" s="38">
        <f t="shared" si="25"/>
        <v>0</v>
      </c>
      <c r="AH73" s="38">
        <f t="shared" si="22"/>
        <v>0</v>
      </c>
      <c r="AI73" s="38">
        <f t="shared" si="23"/>
        <v>0</v>
      </c>
      <c r="AJ73" s="38">
        <f t="shared" si="24"/>
        <v>0</v>
      </c>
      <c r="AK73" s="38">
        <f t="shared" si="24"/>
        <v>18.4</v>
      </c>
    </row>
    <row r="74" spans="1:37" ht="12" customHeight="1">
      <c r="A74" s="63" t="s">
        <v>82</v>
      </c>
      <c r="B74" s="64"/>
      <c r="C74" s="66"/>
      <c r="D74" s="66">
        <v>3</v>
      </c>
      <c r="E74" s="66">
        <v>4.2</v>
      </c>
      <c r="F74" s="66"/>
      <c r="G74" s="66">
        <v>1.44</v>
      </c>
      <c r="H74" s="66">
        <v>6.56</v>
      </c>
      <c r="I74" s="66">
        <v>6.1</v>
      </c>
      <c r="J74" s="65">
        <v>2.3</v>
      </c>
      <c r="K74" s="66"/>
      <c r="L74" s="66"/>
      <c r="M74" s="66"/>
      <c r="N74" s="66"/>
      <c r="O74" s="66"/>
      <c r="P74" s="66"/>
      <c r="Q74" s="66">
        <v>20.31126</v>
      </c>
      <c r="R74" s="66">
        <v>14.88966</v>
      </c>
      <c r="S74" s="65">
        <v>57.07615</v>
      </c>
      <c r="T74" s="66"/>
      <c r="U74" s="66"/>
      <c r="V74" s="66"/>
      <c r="W74" s="66"/>
      <c r="X74" s="66"/>
      <c r="Y74" s="66"/>
      <c r="Z74" s="66"/>
      <c r="AA74" s="66"/>
      <c r="AB74" s="65"/>
      <c r="AC74" s="38">
        <f t="shared" si="25"/>
        <v>0</v>
      </c>
      <c r="AD74" s="38">
        <f t="shared" si="25"/>
        <v>0</v>
      </c>
      <c r="AE74" s="38">
        <f t="shared" si="25"/>
        <v>3</v>
      </c>
      <c r="AF74" s="38">
        <f t="shared" si="25"/>
        <v>4.2</v>
      </c>
      <c r="AG74" s="38">
        <f t="shared" si="25"/>
        <v>0</v>
      </c>
      <c r="AH74" s="38">
        <f t="shared" si="22"/>
        <v>1.44</v>
      </c>
      <c r="AI74" s="38">
        <f t="shared" si="23"/>
        <v>26.87126</v>
      </c>
      <c r="AJ74" s="38">
        <f t="shared" si="24"/>
        <v>20.98966</v>
      </c>
      <c r="AK74" s="38">
        <f t="shared" si="24"/>
        <v>59.376149999999996</v>
      </c>
    </row>
    <row r="75" spans="1:37" ht="12" customHeight="1">
      <c r="A75" s="63" t="s">
        <v>137</v>
      </c>
      <c r="B75" s="64"/>
      <c r="C75" s="66"/>
      <c r="D75" s="66"/>
      <c r="E75" s="66"/>
      <c r="F75" s="66"/>
      <c r="G75" s="66"/>
      <c r="H75" s="66"/>
      <c r="I75" s="66"/>
      <c r="J75" s="65"/>
      <c r="K75" s="66"/>
      <c r="L75" s="66"/>
      <c r="M75" s="66"/>
      <c r="N75" s="66"/>
      <c r="O75" s="66"/>
      <c r="P75" s="66"/>
      <c r="Q75" s="66">
        <v>39.72526</v>
      </c>
      <c r="R75" s="66">
        <v>71.45717</v>
      </c>
      <c r="S75" s="65">
        <v>22.04254</v>
      </c>
      <c r="T75" s="66"/>
      <c r="U75" s="66"/>
      <c r="V75" s="66"/>
      <c r="W75" s="66"/>
      <c r="X75" s="66"/>
      <c r="Y75" s="66"/>
      <c r="Z75" s="66"/>
      <c r="AA75" s="66">
        <v>27.8708</v>
      </c>
      <c r="AB75" s="65"/>
      <c r="AC75" s="38">
        <f t="shared" si="25"/>
        <v>0</v>
      </c>
      <c r="AD75" s="38">
        <f t="shared" si="25"/>
        <v>0</v>
      </c>
      <c r="AE75" s="38">
        <f t="shared" si="25"/>
        <v>0</v>
      </c>
      <c r="AF75" s="38">
        <f t="shared" si="25"/>
        <v>0</v>
      </c>
      <c r="AG75" s="38">
        <f t="shared" si="25"/>
        <v>0</v>
      </c>
      <c r="AH75" s="38">
        <f t="shared" si="22"/>
        <v>0</v>
      </c>
      <c r="AI75" s="38">
        <f t="shared" si="23"/>
        <v>39.72526</v>
      </c>
      <c r="AJ75" s="38">
        <f t="shared" si="24"/>
        <v>99.32797000000001</v>
      </c>
      <c r="AK75" s="38">
        <f t="shared" si="24"/>
        <v>22.04254</v>
      </c>
    </row>
    <row r="76" spans="1:37" ht="12" customHeight="1">
      <c r="A76" s="63" t="s">
        <v>83</v>
      </c>
      <c r="B76" s="64">
        <v>19.96</v>
      </c>
      <c r="C76" s="66">
        <v>31.38</v>
      </c>
      <c r="D76" s="66">
        <v>19.02</v>
      </c>
      <c r="E76" s="66">
        <v>22.2</v>
      </c>
      <c r="F76" s="66">
        <v>48.48</v>
      </c>
      <c r="G76" s="66">
        <v>66.36</v>
      </c>
      <c r="H76" s="66">
        <v>89.7</v>
      </c>
      <c r="I76" s="66">
        <v>70.8</v>
      </c>
      <c r="J76" s="65">
        <v>63.6</v>
      </c>
      <c r="K76" s="66"/>
      <c r="L76" s="66"/>
      <c r="M76" s="66"/>
      <c r="N76" s="66"/>
      <c r="O76" s="66"/>
      <c r="P76" s="66"/>
      <c r="Q76" s="66"/>
      <c r="R76" s="66">
        <v>60.116</v>
      </c>
      <c r="S76" s="65">
        <v>122.37705</v>
      </c>
      <c r="T76" s="66">
        <v>11.20686</v>
      </c>
      <c r="U76" s="66">
        <v>52.51335</v>
      </c>
      <c r="V76" s="66">
        <v>36.6692</v>
      </c>
      <c r="W76" s="66">
        <v>39.788</v>
      </c>
      <c r="X76" s="66">
        <v>141.118</v>
      </c>
      <c r="Y76" s="66">
        <v>17.75</v>
      </c>
      <c r="Z76" s="66">
        <v>221.91236</v>
      </c>
      <c r="AA76" s="66">
        <v>129.96582</v>
      </c>
      <c r="AB76" s="65">
        <v>73.249</v>
      </c>
      <c r="AC76" s="38">
        <f aca="true" t="shared" si="26" ref="AC76:AC96">SUM(B76+K76+T76)</f>
        <v>31.16686</v>
      </c>
      <c r="AD76" s="38">
        <f aca="true" t="shared" si="27" ref="AD76:AD96">SUM(C76+L76+U76)</f>
        <v>83.89335</v>
      </c>
      <c r="AE76" s="38">
        <f aca="true" t="shared" si="28" ref="AE76:AE96">SUM(D76+M76+V76)</f>
        <v>55.6892</v>
      </c>
      <c r="AF76" s="38">
        <f aca="true" t="shared" si="29" ref="AF76:AF96">SUM(E76+N76+W76)</f>
        <v>61.988</v>
      </c>
      <c r="AG76" s="38">
        <f aca="true" t="shared" si="30" ref="AG76:AG96">SUM(F76+O76+X76)</f>
        <v>189.59799999999998</v>
      </c>
      <c r="AH76" s="38">
        <f aca="true" t="shared" si="31" ref="AH76:AH96">SUM(G76+P76+Y76)</f>
        <v>84.11</v>
      </c>
      <c r="AI76" s="38">
        <f aca="true" t="shared" si="32" ref="AI76:AI96">SUM(H76+Q76+Z76)</f>
        <v>311.61236</v>
      </c>
      <c r="AJ76" s="38">
        <f aca="true" t="shared" si="33" ref="AJ76:AJ96">SUM(I76+R76+AA76)</f>
        <v>260.88182</v>
      </c>
      <c r="AK76" s="38">
        <f aca="true" t="shared" si="34" ref="AK76:AK96">SUM(J76+S76+AB76)</f>
        <v>259.22605</v>
      </c>
    </row>
    <row r="77" spans="1:37" ht="12" customHeight="1">
      <c r="A77" s="63" t="s">
        <v>84</v>
      </c>
      <c r="B77" s="64">
        <v>4.2</v>
      </c>
      <c r="C77" s="66">
        <v>1.5</v>
      </c>
      <c r="D77" s="66">
        <v>2.1</v>
      </c>
      <c r="E77" s="66">
        <v>1.5</v>
      </c>
      <c r="F77" s="66">
        <v>4.2</v>
      </c>
      <c r="G77" s="66">
        <v>49.164</v>
      </c>
      <c r="H77" s="66">
        <v>37.768</v>
      </c>
      <c r="I77" s="66">
        <v>25.34</v>
      </c>
      <c r="J77" s="65">
        <v>16.97</v>
      </c>
      <c r="K77" s="66"/>
      <c r="L77" s="66"/>
      <c r="M77" s="66"/>
      <c r="N77" s="66"/>
      <c r="O77" s="66"/>
      <c r="P77" s="66"/>
      <c r="Q77" s="66"/>
      <c r="R77" s="66"/>
      <c r="S77" s="65"/>
      <c r="T77" s="66"/>
      <c r="U77" s="66"/>
      <c r="V77" s="66"/>
      <c r="W77" s="66"/>
      <c r="X77" s="66">
        <v>84.2564</v>
      </c>
      <c r="Y77" s="66">
        <v>135.86761</v>
      </c>
      <c r="Z77" s="66">
        <v>14.9196</v>
      </c>
      <c r="AA77" s="66"/>
      <c r="AB77" s="65"/>
      <c r="AC77" s="38">
        <f t="shared" si="26"/>
        <v>4.2</v>
      </c>
      <c r="AD77" s="38">
        <f t="shared" si="27"/>
        <v>1.5</v>
      </c>
      <c r="AE77" s="38">
        <f t="shared" si="28"/>
        <v>2.1</v>
      </c>
      <c r="AF77" s="38">
        <f t="shared" si="29"/>
        <v>1.5</v>
      </c>
      <c r="AG77" s="38">
        <f t="shared" si="30"/>
        <v>88.4564</v>
      </c>
      <c r="AH77" s="38">
        <f t="shared" si="31"/>
        <v>185.03161</v>
      </c>
      <c r="AI77" s="38">
        <f t="shared" si="32"/>
        <v>52.6876</v>
      </c>
      <c r="AJ77" s="38">
        <f t="shared" si="33"/>
        <v>25.34</v>
      </c>
      <c r="AK77" s="38">
        <f t="shared" si="34"/>
        <v>16.97</v>
      </c>
    </row>
    <row r="78" spans="1:37" ht="12" customHeight="1">
      <c r="A78" s="63" t="s">
        <v>97</v>
      </c>
      <c r="B78" s="64"/>
      <c r="C78" s="66">
        <v>1.5</v>
      </c>
      <c r="D78" s="66">
        <v>2.1</v>
      </c>
      <c r="E78" s="66">
        <v>2.952</v>
      </c>
      <c r="F78" s="66">
        <v>57.18646</v>
      </c>
      <c r="G78" s="66">
        <v>116.26167</v>
      </c>
      <c r="H78" s="66">
        <v>111.45429</v>
      </c>
      <c r="I78" s="66">
        <v>56.42667</v>
      </c>
      <c r="J78" s="65">
        <v>4.82753</v>
      </c>
      <c r="K78" s="66"/>
      <c r="L78" s="66"/>
      <c r="M78" s="66"/>
      <c r="N78" s="66"/>
      <c r="O78" s="66"/>
      <c r="P78" s="66"/>
      <c r="Q78" s="66"/>
      <c r="R78" s="66"/>
      <c r="S78" s="65"/>
      <c r="T78" s="66"/>
      <c r="U78" s="66"/>
      <c r="V78" s="66"/>
      <c r="W78" s="66"/>
      <c r="X78" s="66">
        <v>92.28693</v>
      </c>
      <c r="Y78" s="66">
        <v>84.46484</v>
      </c>
      <c r="Z78" s="66">
        <v>84.46483</v>
      </c>
      <c r="AA78" s="66"/>
      <c r="AB78" s="65"/>
      <c r="AC78" s="38">
        <f t="shared" si="26"/>
        <v>0</v>
      </c>
      <c r="AD78" s="38">
        <f t="shared" si="27"/>
        <v>1.5</v>
      </c>
      <c r="AE78" s="38">
        <f t="shared" si="28"/>
        <v>2.1</v>
      </c>
      <c r="AF78" s="38">
        <f t="shared" si="29"/>
        <v>2.952</v>
      </c>
      <c r="AG78" s="38">
        <f t="shared" si="30"/>
        <v>149.47339</v>
      </c>
      <c r="AH78" s="38">
        <f t="shared" si="31"/>
        <v>200.72651</v>
      </c>
      <c r="AI78" s="38">
        <f t="shared" si="32"/>
        <v>195.91912000000002</v>
      </c>
      <c r="AJ78" s="38">
        <f t="shared" si="33"/>
        <v>56.42667</v>
      </c>
      <c r="AK78" s="38">
        <f t="shared" si="34"/>
        <v>4.82753</v>
      </c>
    </row>
    <row r="79" spans="1:37" ht="12" customHeight="1">
      <c r="A79" s="63" t="s">
        <v>85</v>
      </c>
      <c r="B79" s="64"/>
      <c r="C79" s="66"/>
      <c r="D79" s="66"/>
      <c r="E79" s="66"/>
      <c r="F79" s="66"/>
      <c r="G79" s="66">
        <v>1</v>
      </c>
      <c r="H79" s="66">
        <v>4.1</v>
      </c>
      <c r="I79" s="66">
        <v>5.6</v>
      </c>
      <c r="J79" s="65">
        <v>2</v>
      </c>
      <c r="K79" s="66"/>
      <c r="L79" s="66"/>
      <c r="M79" s="66"/>
      <c r="N79" s="66"/>
      <c r="O79" s="66"/>
      <c r="P79" s="66"/>
      <c r="Q79" s="66"/>
      <c r="R79" s="66"/>
      <c r="S79" s="65"/>
      <c r="T79" s="66"/>
      <c r="U79" s="66"/>
      <c r="V79" s="66"/>
      <c r="W79" s="66"/>
      <c r="X79" s="66"/>
      <c r="Y79" s="66"/>
      <c r="Z79" s="66"/>
      <c r="AA79" s="66"/>
      <c r="AB79" s="65"/>
      <c r="AC79" s="38">
        <f t="shared" si="26"/>
        <v>0</v>
      </c>
      <c r="AD79" s="38">
        <f t="shared" si="27"/>
        <v>0</v>
      </c>
      <c r="AE79" s="38">
        <f t="shared" si="28"/>
        <v>0</v>
      </c>
      <c r="AF79" s="38">
        <f t="shared" si="29"/>
        <v>0</v>
      </c>
      <c r="AG79" s="38">
        <f t="shared" si="30"/>
        <v>0</v>
      </c>
      <c r="AH79" s="38">
        <f t="shared" si="31"/>
        <v>1</v>
      </c>
      <c r="AI79" s="38">
        <f t="shared" si="32"/>
        <v>4.1</v>
      </c>
      <c r="AJ79" s="38">
        <f t="shared" si="33"/>
        <v>5.6</v>
      </c>
      <c r="AK79" s="38">
        <f t="shared" si="34"/>
        <v>2</v>
      </c>
    </row>
    <row r="80" spans="1:37" ht="12" customHeight="1">
      <c r="A80" s="63" t="s">
        <v>86</v>
      </c>
      <c r="B80" s="64">
        <v>147.754</v>
      </c>
      <c r="C80" s="66">
        <v>183.63209</v>
      </c>
      <c r="D80" s="66">
        <v>310.87957</v>
      </c>
      <c r="E80" s="66">
        <v>227.52613</v>
      </c>
      <c r="F80" s="66">
        <v>290.326</v>
      </c>
      <c r="G80" s="66">
        <v>409.644</v>
      </c>
      <c r="H80" s="66">
        <v>370.32</v>
      </c>
      <c r="I80" s="66">
        <v>403.85</v>
      </c>
      <c r="J80" s="65">
        <v>411.453</v>
      </c>
      <c r="K80" s="66"/>
      <c r="L80" s="66">
        <v>63.21981</v>
      </c>
      <c r="M80" s="66"/>
      <c r="N80" s="66"/>
      <c r="O80" s="66"/>
      <c r="P80" s="66"/>
      <c r="Q80" s="66">
        <v>19.73114</v>
      </c>
      <c r="R80" s="66">
        <v>90.31179</v>
      </c>
      <c r="S80" s="65">
        <v>152.27237</v>
      </c>
      <c r="T80" s="66">
        <v>6</v>
      </c>
      <c r="U80" s="66">
        <v>88.99215</v>
      </c>
      <c r="V80" s="66">
        <v>138.09415</v>
      </c>
      <c r="W80" s="66">
        <v>64.5</v>
      </c>
      <c r="X80" s="66">
        <v>235.71293</v>
      </c>
      <c r="Y80" s="66">
        <v>16</v>
      </c>
      <c r="Z80" s="66">
        <v>463.16207</v>
      </c>
      <c r="AA80" s="66">
        <v>307.39026</v>
      </c>
      <c r="AB80" s="65">
        <v>16.41272</v>
      </c>
      <c r="AC80" s="38">
        <f t="shared" si="26"/>
        <v>153.754</v>
      </c>
      <c r="AD80" s="38">
        <f t="shared" si="27"/>
        <v>335.84405</v>
      </c>
      <c r="AE80" s="38">
        <f t="shared" si="28"/>
        <v>448.97372</v>
      </c>
      <c r="AF80" s="38">
        <f t="shared" si="29"/>
        <v>292.02612999999997</v>
      </c>
      <c r="AG80" s="38">
        <f t="shared" si="30"/>
        <v>526.03893</v>
      </c>
      <c r="AH80" s="38">
        <f t="shared" si="31"/>
        <v>425.644</v>
      </c>
      <c r="AI80" s="38">
        <f t="shared" si="32"/>
        <v>853.21321</v>
      </c>
      <c r="AJ80" s="38">
        <f t="shared" si="33"/>
        <v>801.55205</v>
      </c>
      <c r="AK80" s="38">
        <f t="shared" si="34"/>
        <v>580.13809</v>
      </c>
    </row>
    <row r="81" spans="1:37" ht="12" customHeight="1">
      <c r="A81" s="63" t="s">
        <v>103</v>
      </c>
      <c r="B81" s="64">
        <v>1.5</v>
      </c>
      <c r="C81" s="66">
        <v>2.1</v>
      </c>
      <c r="D81" s="66"/>
      <c r="E81" s="66">
        <v>6</v>
      </c>
      <c r="F81" s="66">
        <v>14.4</v>
      </c>
      <c r="G81" s="66">
        <v>3.6</v>
      </c>
      <c r="H81" s="66"/>
      <c r="I81" s="66">
        <v>0.5</v>
      </c>
      <c r="J81" s="65">
        <v>0.2</v>
      </c>
      <c r="K81" s="66"/>
      <c r="L81" s="66"/>
      <c r="M81" s="66"/>
      <c r="N81" s="66"/>
      <c r="O81" s="66"/>
      <c r="P81" s="66"/>
      <c r="Q81" s="66"/>
      <c r="R81" s="66"/>
      <c r="S81" s="65"/>
      <c r="T81" s="66"/>
      <c r="U81" s="66"/>
      <c r="V81" s="66"/>
      <c r="W81" s="66"/>
      <c r="X81" s="66"/>
      <c r="Y81" s="66"/>
      <c r="Z81" s="66"/>
      <c r="AA81" s="66"/>
      <c r="AB81" s="65"/>
      <c r="AC81" s="38">
        <f t="shared" si="26"/>
        <v>1.5</v>
      </c>
      <c r="AD81" s="38">
        <f t="shared" si="27"/>
        <v>2.1</v>
      </c>
      <c r="AE81" s="38">
        <f t="shared" si="28"/>
        <v>0</v>
      </c>
      <c r="AF81" s="38">
        <f t="shared" si="29"/>
        <v>6</v>
      </c>
      <c r="AG81" s="38">
        <f t="shared" si="30"/>
        <v>14.4</v>
      </c>
      <c r="AH81" s="38">
        <f t="shared" si="31"/>
        <v>3.6</v>
      </c>
      <c r="AI81" s="38">
        <f t="shared" si="32"/>
        <v>0</v>
      </c>
      <c r="AJ81" s="38">
        <f t="shared" si="33"/>
        <v>0.5</v>
      </c>
      <c r="AK81" s="38">
        <f t="shared" si="34"/>
        <v>0.2</v>
      </c>
    </row>
    <row r="82" spans="1:37" ht="12" customHeight="1">
      <c r="A82" s="63" t="s">
        <v>104</v>
      </c>
      <c r="B82" s="64"/>
      <c r="C82" s="66"/>
      <c r="D82" s="66">
        <v>1.5</v>
      </c>
      <c r="E82" s="66">
        <v>2.1</v>
      </c>
      <c r="F82" s="66">
        <v>15.7463</v>
      </c>
      <c r="G82" s="66">
        <v>19.15068</v>
      </c>
      <c r="H82" s="66">
        <v>8.56</v>
      </c>
      <c r="I82" s="66">
        <v>12.9</v>
      </c>
      <c r="J82" s="65">
        <v>9.9</v>
      </c>
      <c r="K82" s="66"/>
      <c r="L82" s="66"/>
      <c r="M82" s="66"/>
      <c r="N82" s="66"/>
      <c r="O82" s="66"/>
      <c r="P82" s="66"/>
      <c r="Q82" s="66"/>
      <c r="R82" s="66"/>
      <c r="S82" s="65"/>
      <c r="T82" s="66"/>
      <c r="U82" s="66"/>
      <c r="V82" s="66"/>
      <c r="W82" s="66"/>
      <c r="X82" s="66">
        <v>105.297</v>
      </c>
      <c r="Y82" s="66"/>
      <c r="Z82" s="66"/>
      <c r="AA82" s="66"/>
      <c r="AB82" s="65"/>
      <c r="AC82" s="38">
        <f t="shared" si="26"/>
        <v>0</v>
      </c>
      <c r="AD82" s="38">
        <f t="shared" si="27"/>
        <v>0</v>
      </c>
      <c r="AE82" s="38">
        <f t="shared" si="28"/>
        <v>1.5</v>
      </c>
      <c r="AF82" s="38">
        <f t="shared" si="29"/>
        <v>2.1</v>
      </c>
      <c r="AG82" s="38">
        <f t="shared" si="30"/>
        <v>121.0433</v>
      </c>
      <c r="AH82" s="38">
        <f t="shared" si="31"/>
        <v>19.15068</v>
      </c>
      <c r="AI82" s="38">
        <f t="shared" si="32"/>
        <v>8.56</v>
      </c>
      <c r="AJ82" s="38">
        <f t="shared" si="33"/>
        <v>12.9</v>
      </c>
      <c r="AK82" s="38">
        <f t="shared" si="34"/>
        <v>9.9</v>
      </c>
    </row>
    <row r="83" spans="1:37" ht="12" customHeight="1">
      <c r="A83" s="63" t="s">
        <v>138</v>
      </c>
      <c r="B83" s="64"/>
      <c r="C83" s="66"/>
      <c r="D83" s="66"/>
      <c r="E83" s="66"/>
      <c r="F83" s="66"/>
      <c r="G83" s="66"/>
      <c r="H83" s="66">
        <v>2</v>
      </c>
      <c r="I83" s="66">
        <v>2.8</v>
      </c>
      <c r="J83" s="65"/>
      <c r="K83" s="66"/>
      <c r="L83" s="66"/>
      <c r="M83" s="66"/>
      <c r="N83" s="66"/>
      <c r="O83" s="66"/>
      <c r="P83" s="66"/>
      <c r="Q83" s="66"/>
      <c r="R83" s="66">
        <v>23.50074</v>
      </c>
      <c r="S83" s="65">
        <v>144.32624</v>
      </c>
      <c r="T83" s="66"/>
      <c r="U83" s="66"/>
      <c r="V83" s="66"/>
      <c r="W83" s="66"/>
      <c r="X83" s="66"/>
      <c r="Y83" s="66"/>
      <c r="Z83" s="66"/>
      <c r="AA83" s="66"/>
      <c r="AB83" s="65"/>
      <c r="AC83" s="38">
        <f t="shared" si="26"/>
        <v>0</v>
      </c>
      <c r="AD83" s="38">
        <f t="shared" si="27"/>
        <v>0</v>
      </c>
      <c r="AE83" s="38">
        <f t="shared" si="28"/>
        <v>0</v>
      </c>
      <c r="AF83" s="38">
        <f t="shared" si="29"/>
        <v>0</v>
      </c>
      <c r="AG83" s="38">
        <f t="shared" si="30"/>
        <v>0</v>
      </c>
      <c r="AH83" s="38">
        <f t="shared" si="31"/>
        <v>0</v>
      </c>
      <c r="AI83" s="38">
        <f t="shared" si="32"/>
        <v>2</v>
      </c>
      <c r="AJ83" s="38">
        <f t="shared" si="33"/>
        <v>26.30074</v>
      </c>
      <c r="AK83" s="38">
        <f t="shared" si="34"/>
        <v>144.32624</v>
      </c>
    </row>
    <row r="84" spans="1:37" ht="12" customHeight="1">
      <c r="A84" s="63" t="s">
        <v>87</v>
      </c>
      <c r="B84" s="64">
        <v>32.396</v>
      </c>
      <c r="C84" s="66">
        <v>40.332</v>
      </c>
      <c r="D84" s="66">
        <v>61.332</v>
      </c>
      <c r="E84" s="66">
        <v>72.132</v>
      </c>
      <c r="F84" s="66">
        <v>85.842</v>
      </c>
      <c r="G84" s="66">
        <v>134.8</v>
      </c>
      <c r="H84" s="66">
        <v>131.82</v>
      </c>
      <c r="I84" s="66">
        <v>145.9</v>
      </c>
      <c r="J84" s="65">
        <v>177.7</v>
      </c>
      <c r="K84" s="66"/>
      <c r="L84" s="66"/>
      <c r="M84" s="66"/>
      <c r="N84" s="66"/>
      <c r="O84" s="66"/>
      <c r="P84" s="66"/>
      <c r="Q84" s="66">
        <v>37.90862</v>
      </c>
      <c r="R84" s="66">
        <v>49.50777</v>
      </c>
      <c r="S84" s="65"/>
      <c r="T84" s="66"/>
      <c r="U84" s="66"/>
      <c r="V84" s="66"/>
      <c r="W84" s="66"/>
      <c r="X84" s="66">
        <v>13.274</v>
      </c>
      <c r="Y84" s="66">
        <v>12</v>
      </c>
      <c r="Z84" s="66">
        <v>257.03265</v>
      </c>
      <c r="AA84" s="66">
        <v>27.85522</v>
      </c>
      <c r="AB84" s="65">
        <v>43.67</v>
      </c>
      <c r="AC84" s="38">
        <f t="shared" si="26"/>
        <v>32.396</v>
      </c>
      <c r="AD84" s="38">
        <f t="shared" si="27"/>
        <v>40.332</v>
      </c>
      <c r="AE84" s="38">
        <f t="shared" si="28"/>
        <v>61.332</v>
      </c>
      <c r="AF84" s="38">
        <f t="shared" si="29"/>
        <v>72.132</v>
      </c>
      <c r="AG84" s="38">
        <f t="shared" si="30"/>
        <v>99.116</v>
      </c>
      <c r="AH84" s="38">
        <f t="shared" si="31"/>
        <v>146.8</v>
      </c>
      <c r="AI84" s="38">
        <f t="shared" si="32"/>
        <v>426.76126999999997</v>
      </c>
      <c r="AJ84" s="38">
        <f t="shared" si="33"/>
        <v>223.26299</v>
      </c>
      <c r="AK84" s="38">
        <f t="shared" si="34"/>
        <v>221.37</v>
      </c>
    </row>
    <row r="85" spans="1:37" ht="12" customHeight="1">
      <c r="A85" s="63" t="s">
        <v>88</v>
      </c>
      <c r="B85" s="64">
        <v>153.2813</v>
      </c>
      <c r="C85" s="66">
        <v>202.00412</v>
      </c>
      <c r="D85" s="66">
        <v>207.19412</v>
      </c>
      <c r="E85" s="66">
        <v>193.16812</v>
      </c>
      <c r="F85" s="66">
        <v>220.02002</v>
      </c>
      <c r="G85" s="66">
        <v>289.9</v>
      </c>
      <c r="H85" s="66">
        <v>248.944</v>
      </c>
      <c r="I85" s="66">
        <v>335.555</v>
      </c>
      <c r="J85" s="65">
        <v>407.59</v>
      </c>
      <c r="K85" s="66"/>
      <c r="L85" s="66"/>
      <c r="M85" s="66"/>
      <c r="N85" s="66"/>
      <c r="O85" s="66"/>
      <c r="P85" s="66"/>
      <c r="Q85" s="66"/>
      <c r="R85" s="66"/>
      <c r="S85" s="65"/>
      <c r="T85" s="66">
        <v>69.7165</v>
      </c>
      <c r="U85" s="66">
        <v>23.7165</v>
      </c>
      <c r="V85" s="66">
        <v>95.408</v>
      </c>
      <c r="W85" s="66">
        <v>45.5</v>
      </c>
      <c r="X85" s="66">
        <v>55</v>
      </c>
      <c r="Y85" s="66">
        <v>88.21272</v>
      </c>
      <c r="Z85" s="66">
        <v>56</v>
      </c>
      <c r="AA85" s="66">
        <v>40.0706</v>
      </c>
      <c r="AB85" s="65">
        <v>15.73492</v>
      </c>
      <c r="AC85" s="38">
        <f t="shared" si="26"/>
        <v>222.99779999999998</v>
      </c>
      <c r="AD85" s="38">
        <f t="shared" si="27"/>
        <v>225.72062</v>
      </c>
      <c r="AE85" s="38">
        <f t="shared" si="28"/>
        <v>302.60212</v>
      </c>
      <c r="AF85" s="38">
        <f t="shared" si="29"/>
        <v>238.66812</v>
      </c>
      <c r="AG85" s="38">
        <f t="shared" si="30"/>
        <v>275.02002</v>
      </c>
      <c r="AH85" s="38">
        <f t="shared" si="31"/>
        <v>378.11271999999997</v>
      </c>
      <c r="AI85" s="38">
        <f t="shared" si="32"/>
        <v>304.94399999999996</v>
      </c>
      <c r="AJ85" s="38">
        <f t="shared" si="33"/>
        <v>375.6256</v>
      </c>
      <c r="AK85" s="38">
        <f t="shared" si="34"/>
        <v>423.32491999999996</v>
      </c>
    </row>
    <row r="86" spans="1:37" ht="12" customHeight="1">
      <c r="A86" s="63" t="s">
        <v>89</v>
      </c>
      <c r="B86" s="64">
        <v>49.8</v>
      </c>
      <c r="C86" s="66">
        <v>7.7</v>
      </c>
      <c r="D86" s="66">
        <v>12.6</v>
      </c>
      <c r="E86" s="66">
        <v>26.4</v>
      </c>
      <c r="F86" s="66">
        <v>44.15</v>
      </c>
      <c r="G86" s="66">
        <v>48.5</v>
      </c>
      <c r="H86" s="66">
        <v>27.78</v>
      </c>
      <c r="I86" s="66">
        <v>21.7</v>
      </c>
      <c r="J86" s="65">
        <v>43.05</v>
      </c>
      <c r="K86" s="66"/>
      <c r="L86" s="66"/>
      <c r="M86" s="66"/>
      <c r="N86" s="66"/>
      <c r="O86" s="66"/>
      <c r="P86" s="66"/>
      <c r="Q86" s="66"/>
      <c r="R86" s="66"/>
      <c r="S86" s="65"/>
      <c r="T86" s="66">
        <v>5</v>
      </c>
      <c r="U86" s="66"/>
      <c r="V86" s="66">
        <v>5.5</v>
      </c>
      <c r="W86" s="66">
        <v>37.85</v>
      </c>
      <c r="X86" s="66">
        <v>23.75</v>
      </c>
      <c r="Y86" s="66">
        <v>41.1485</v>
      </c>
      <c r="Z86" s="66">
        <v>39.75</v>
      </c>
      <c r="AA86" s="66">
        <v>88.40285</v>
      </c>
      <c r="AB86" s="65">
        <v>29.91552</v>
      </c>
      <c r="AC86" s="38">
        <f t="shared" si="26"/>
        <v>54.8</v>
      </c>
      <c r="AD86" s="38">
        <f t="shared" si="27"/>
        <v>7.7</v>
      </c>
      <c r="AE86" s="38">
        <f t="shared" si="28"/>
        <v>18.1</v>
      </c>
      <c r="AF86" s="38">
        <f t="shared" si="29"/>
        <v>64.25</v>
      </c>
      <c r="AG86" s="38">
        <f t="shared" si="30"/>
        <v>67.9</v>
      </c>
      <c r="AH86" s="38">
        <f t="shared" si="31"/>
        <v>89.6485</v>
      </c>
      <c r="AI86" s="38">
        <f t="shared" si="32"/>
        <v>67.53</v>
      </c>
      <c r="AJ86" s="38">
        <f t="shared" si="33"/>
        <v>110.10285</v>
      </c>
      <c r="AK86" s="38">
        <f t="shared" si="34"/>
        <v>72.96552</v>
      </c>
    </row>
    <row r="87" spans="1:37" ht="12" customHeight="1">
      <c r="A87" s="63" t="s">
        <v>139</v>
      </c>
      <c r="B87" s="64"/>
      <c r="C87" s="66"/>
      <c r="D87" s="66"/>
      <c r="E87" s="66"/>
      <c r="F87" s="66"/>
      <c r="G87" s="66"/>
      <c r="H87" s="66">
        <v>6.6</v>
      </c>
      <c r="I87" s="66">
        <v>37.2</v>
      </c>
      <c r="J87" s="65">
        <v>30.3</v>
      </c>
      <c r="K87" s="66"/>
      <c r="L87" s="66"/>
      <c r="M87" s="66"/>
      <c r="N87" s="66"/>
      <c r="O87" s="66"/>
      <c r="P87" s="66"/>
      <c r="Q87" s="66"/>
      <c r="R87" s="66"/>
      <c r="S87" s="65"/>
      <c r="T87" s="66"/>
      <c r="U87" s="66"/>
      <c r="V87" s="66"/>
      <c r="W87" s="66"/>
      <c r="X87" s="66"/>
      <c r="Y87" s="66"/>
      <c r="Z87" s="66"/>
      <c r="AA87" s="66"/>
      <c r="AB87" s="65"/>
      <c r="AC87" s="38">
        <f t="shared" si="26"/>
        <v>0</v>
      </c>
      <c r="AD87" s="38">
        <f t="shared" si="27"/>
        <v>0</v>
      </c>
      <c r="AE87" s="38">
        <f t="shared" si="28"/>
        <v>0</v>
      </c>
      <c r="AF87" s="38">
        <f t="shared" si="29"/>
        <v>0</v>
      </c>
      <c r="AG87" s="38">
        <f t="shared" si="30"/>
        <v>0</v>
      </c>
      <c r="AH87" s="38">
        <f t="shared" si="31"/>
        <v>0</v>
      </c>
      <c r="AI87" s="38">
        <f t="shared" si="32"/>
        <v>6.6</v>
      </c>
      <c r="AJ87" s="38">
        <f t="shared" si="33"/>
        <v>37.2</v>
      </c>
      <c r="AK87" s="38">
        <f t="shared" si="34"/>
        <v>30.3</v>
      </c>
    </row>
    <row r="88" spans="1:37" ht="12" customHeight="1">
      <c r="A88" s="63" t="s">
        <v>140</v>
      </c>
      <c r="B88" s="64"/>
      <c r="C88" s="66"/>
      <c r="D88" s="66">
        <v>38.43368</v>
      </c>
      <c r="E88" s="66">
        <v>42.88971</v>
      </c>
      <c r="F88" s="66">
        <v>28.23903</v>
      </c>
      <c r="G88" s="66"/>
      <c r="H88" s="66"/>
      <c r="I88" s="66"/>
      <c r="J88" s="65"/>
      <c r="K88" s="66"/>
      <c r="L88" s="66"/>
      <c r="M88" s="66"/>
      <c r="N88" s="66"/>
      <c r="O88" s="66"/>
      <c r="P88" s="66"/>
      <c r="Q88" s="66"/>
      <c r="R88" s="66"/>
      <c r="S88" s="65"/>
      <c r="T88" s="66"/>
      <c r="U88" s="66"/>
      <c r="V88" s="66"/>
      <c r="W88" s="66"/>
      <c r="X88" s="66">
        <v>20</v>
      </c>
      <c r="Y88" s="66"/>
      <c r="Z88" s="66">
        <v>40</v>
      </c>
      <c r="AA88" s="66"/>
      <c r="AB88" s="65"/>
      <c r="AC88" s="38">
        <f t="shared" si="26"/>
        <v>0</v>
      </c>
      <c r="AD88" s="38">
        <f t="shared" si="27"/>
        <v>0</v>
      </c>
      <c r="AE88" s="38">
        <f t="shared" si="28"/>
        <v>38.43368</v>
      </c>
      <c r="AF88" s="38">
        <f t="shared" si="29"/>
        <v>42.88971</v>
      </c>
      <c r="AG88" s="38">
        <f t="shared" si="30"/>
        <v>48.23903</v>
      </c>
      <c r="AH88" s="38">
        <f t="shared" si="31"/>
        <v>0</v>
      </c>
      <c r="AI88" s="38">
        <f t="shared" si="32"/>
        <v>40</v>
      </c>
      <c r="AJ88" s="38">
        <f t="shared" si="33"/>
        <v>0</v>
      </c>
      <c r="AK88" s="38">
        <f t="shared" si="34"/>
        <v>0</v>
      </c>
    </row>
    <row r="89" spans="1:37" ht="12" customHeight="1">
      <c r="A89" s="63" t="s">
        <v>141</v>
      </c>
      <c r="B89" s="64"/>
      <c r="C89" s="66"/>
      <c r="D89" s="66"/>
      <c r="E89" s="66"/>
      <c r="F89" s="66"/>
      <c r="G89" s="66"/>
      <c r="H89" s="66">
        <v>18.6</v>
      </c>
      <c r="I89" s="66">
        <v>13.9</v>
      </c>
      <c r="J89" s="65">
        <v>18.4</v>
      </c>
      <c r="K89" s="66"/>
      <c r="L89" s="66"/>
      <c r="M89" s="66"/>
      <c r="N89" s="66"/>
      <c r="O89" s="66"/>
      <c r="P89" s="66"/>
      <c r="Q89" s="66"/>
      <c r="R89" s="66"/>
      <c r="S89" s="65"/>
      <c r="T89" s="66"/>
      <c r="U89" s="66"/>
      <c r="V89" s="66"/>
      <c r="W89" s="66"/>
      <c r="X89" s="66"/>
      <c r="Y89" s="66"/>
      <c r="Z89" s="66"/>
      <c r="AA89" s="66"/>
      <c r="AB89" s="65"/>
      <c r="AC89" s="38">
        <f t="shared" si="26"/>
        <v>0</v>
      </c>
      <c r="AD89" s="38">
        <f t="shared" si="27"/>
        <v>0</v>
      </c>
      <c r="AE89" s="38">
        <f t="shared" si="28"/>
        <v>0</v>
      </c>
      <c r="AF89" s="38">
        <f t="shared" si="29"/>
        <v>0</v>
      </c>
      <c r="AG89" s="38">
        <f t="shared" si="30"/>
        <v>0</v>
      </c>
      <c r="AH89" s="38">
        <f t="shared" si="31"/>
        <v>0</v>
      </c>
      <c r="AI89" s="38">
        <f t="shared" si="32"/>
        <v>18.6</v>
      </c>
      <c r="AJ89" s="38">
        <f t="shared" si="33"/>
        <v>13.9</v>
      </c>
      <c r="AK89" s="38">
        <f t="shared" si="34"/>
        <v>18.4</v>
      </c>
    </row>
    <row r="90" spans="1:37" ht="12" customHeight="1">
      <c r="A90" s="63" t="s">
        <v>142</v>
      </c>
      <c r="B90" s="64"/>
      <c r="C90" s="66"/>
      <c r="D90" s="66"/>
      <c r="E90" s="66"/>
      <c r="F90" s="66"/>
      <c r="G90" s="66"/>
      <c r="H90" s="66">
        <v>1.6</v>
      </c>
      <c r="I90" s="66">
        <v>2.8</v>
      </c>
      <c r="J90" s="65"/>
      <c r="K90" s="66"/>
      <c r="L90" s="66"/>
      <c r="M90" s="66"/>
      <c r="N90" s="66"/>
      <c r="O90" s="66"/>
      <c r="P90" s="66"/>
      <c r="Q90" s="66"/>
      <c r="R90" s="66"/>
      <c r="S90" s="65"/>
      <c r="T90" s="66"/>
      <c r="U90" s="66"/>
      <c r="V90" s="66"/>
      <c r="W90" s="66"/>
      <c r="X90" s="66"/>
      <c r="Y90" s="66"/>
      <c r="Z90" s="66"/>
      <c r="AA90" s="66"/>
      <c r="AB90" s="65"/>
      <c r="AC90" s="38">
        <f t="shared" si="26"/>
        <v>0</v>
      </c>
      <c r="AD90" s="38">
        <f t="shared" si="27"/>
        <v>0</v>
      </c>
      <c r="AE90" s="38">
        <f t="shared" si="28"/>
        <v>0</v>
      </c>
      <c r="AF90" s="38">
        <f t="shared" si="29"/>
        <v>0</v>
      </c>
      <c r="AG90" s="38">
        <f t="shared" si="30"/>
        <v>0</v>
      </c>
      <c r="AH90" s="38">
        <f t="shared" si="31"/>
        <v>0</v>
      </c>
      <c r="AI90" s="38">
        <f t="shared" si="32"/>
        <v>1.6</v>
      </c>
      <c r="AJ90" s="38">
        <f t="shared" si="33"/>
        <v>2.8</v>
      </c>
      <c r="AK90" s="38">
        <f t="shared" si="34"/>
        <v>0</v>
      </c>
    </row>
    <row r="91" spans="1:37" ht="12" customHeight="1">
      <c r="A91" s="63" t="s">
        <v>166</v>
      </c>
      <c r="B91" s="64"/>
      <c r="C91" s="66"/>
      <c r="D91" s="66"/>
      <c r="E91" s="66"/>
      <c r="F91" s="66"/>
      <c r="G91" s="66"/>
      <c r="H91" s="66"/>
      <c r="I91" s="66"/>
      <c r="J91" s="65">
        <v>2.8</v>
      </c>
      <c r="K91" s="66"/>
      <c r="L91" s="66"/>
      <c r="M91" s="66"/>
      <c r="N91" s="66"/>
      <c r="O91" s="66"/>
      <c r="P91" s="66"/>
      <c r="Q91" s="66"/>
      <c r="R91" s="66"/>
      <c r="S91" s="65"/>
      <c r="T91" s="66"/>
      <c r="U91" s="66"/>
      <c r="V91" s="66"/>
      <c r="W91" s="66"/>
      <c r="X91" s="66"/>
      <c r="Y91" s="66"/>
      <c r="Z91" s="66"/>
      <c r="AA91" s="66"/>
      <c r="AB91" s="65"/>
      <c r="AC91" s="38">
        <f t="shared" si="26"/>
        <v>0</v>
      </c>
      <c r="AD91" s="38">
        <f t="shared" si="27"/>
        <v>0</v>
      </c>
      <c r="AE91" s="38">
        <f t="shared" si="28"/>
        <v>0</v>
      </c>
      <c r="AF91" s="38">
        <f t="shared" si="29"/>
        <v>0</v>
      </c>
      <c r="AG91" s="38">
        <f t="shared" si="30"/>
        <v>0</v>
      </c>
      <c r="AH91" s="38">
        <f t="shared" si="31"/>
        <v>0</v>
      </c>
      <c r="AI91" s="38">
        <f t="shared" si="32"/>
        <v>0</v>
      </c>
      <c r="AJ91" s="38">
        <f t="shared" si="33"/>
        <v>0</v>
      </c>
      <c r="AK91" s="38">
        <f t="shared" si="34"/>
        <v>2.8</v>
      </c>
    </row>
    <row r="92" spans="1:37" ht="12" customHeight="1">
      <c r="A92" s="63" t="s">
        <v>90</v>
      </c>
      <c r="B92" s="64">
        <v>2.1</v>
      </c>
      <c r="C92" s="66"/>
      <c r="D92" s="66"/>
      <c r="E92" s="66"/>
      <c r="F92" s="66"/>
      <c r="G92" s="66"/>
      <c r="H92" s="66"/>
      <c r="I92" s="66"/>
      <c r="J92" s="65"/>
      <c r="K92" s="66"/>
      <c r="L92" s="66"/>
      <c r="M92" s="66"/>
      <c r="N92" s="66"/>
      <c r="O92" s="66"/>
      <c r="P92" s="66"/>
      <c r="Q92" s="66"/>
      <c r="R92" s="66"/>
      <c r="S92" s="65"/>
      <c r="T92" s="66"/>
      <c r="U92" s="66"/>
      <c r="V92" s="66"/>
      <c r="W92" s="66"/>
      <c r="X92" s="66"/>
      <c r="Y92" s="66"/>
      <c r="Z92" s="66"/>
      <c r="AA92" s="66"/>
      <c r="AB92" s="65"/>
      <c r="AC92" s="38">
        <f t="shared" si="26"/>
        <v>2.1</v>
      </c>
      <c r="AD92" s="38">
        <f t="shared" si="27"/>
        <v>0</v>
      </c>
      <c r="AE92" s="38">
        <f t="shared" si="28"/>
        <v>0</v>
      </c>
      <c r="AF92" s="38">
        <f t="shared" si="29"/>
        <v>0</v>
      </c>
      <c r="AG92" s="38">
        <f t="shared" si="30"/>
        <v>0</v>
      </c>
      <c r="AH92" s="38">
        <f t="shared" si="31"/>
        <v>0</v>
      </c>
      <c r="AI92" s="38">
        <f t="shared" si="32"/>
        <v>0</v>
      </c>
      <c r="AJ92" s="38">
        <f t="shared" si="33"/>
        <v>0</v>
      </c>
      <c r="AK92" s="38">
        <f t="shared" si="34"/>
        <v>0</v>
      </c>
    </row>
    <row r="93" spans="1:37" ht="12" customHeight="1">
      <c r="A93" s="63" t="s">
        <v>143</v>
      </c>
      <c r="B93" s="64"/>
      <c r="C93" s="66"/>
      <c r="D93" s="66"/>
      <c r="E93" s="66"/>
      <c r="F93" s="66"/>
      <c r="G93" s="66"/>
      <c r="H93" s="66"/>
      <c r="I93" s="66"/>
      <c r="J93" s="65">
        <v>21.8</v>
      </c>
      <c r="K93" s="66"/>
      <c r="L93" s="66"/>
      <c r="M93" s="66"/>
      <c r="N93" s="66"/>
      <c r="O93" s="66"/>
      <c r="P93" s="66"/>
      <c r="Q93" s="66"/>
      <c r="R93" s="66"/>
      <c r="S93" s="65"/>
      <c r="T93" s="66"/>
      <c r="U93" s="66"/>
      <c r="V93" s="66"/>
      <c r="W93" s="66"/>
      <c r="X93" s="66"/>
      <c r="Y93" s="66"/>
      <c r="Z93" s="66">
        <v>15</v>
      </c>
      <c r="AA93" s="66"/>
      <c r="AB93" s="65">
        <v>12.49683</v>
      </c>
      <c r="AC93" s="38">
        <f t="shared" si="26"/>
        <v>0</v>
      </c>
      <c r="AD93" s="38">
        <f t="shared" si="27"/>
        <v>0</v>
      </c>
      <c r="AE93" s="38">
        <f t="shared" si="28"/>
        <v>0</v>
      </c>
      <c r="AF93" s="38">
        <f t="shared" si="29"/>
        <v>0</v>
      </c>
      <c r="AG93" s="38">
        <f t="shared" si="30"/>
        <v>0</v>
      </c>
      <c r="AH93" s="38">
        <f t="shared" si="31"/>
        <v>0</v>
      </c>
      <c r="AI93" s="38">
        <f t="shared" si="32"/>
        <v>15</v>
      </c>
      <c r="AJ93" s="38">
        <f t="shared" si="33"/>
        <v>0</v>
      </c>
      <c r="AK93" s="38">
        <f t="shared" si="34"/>
        <v>34.29683</v>
      </c>
    </row>
    <row r="94" spans="1:37" ht="12" customHeight="1">
      <c r="A94" s="63" t="s">
        <v>91</v>
      </c>
      <c r="B94" s="64">
        <v>11.1</v>
      </c>
      <c r="C94" s="66">
        <v>1.5</v>
      </c>
      <c r="D94" s="66">
        <v>2.1</v>
      </c>
      <c r="E94" s="66">
        <v>16.2</v>
      </c>
      <c r="F94" s="66">
        <v>57.68</v>
      </c>
      <c r="G94" s="66">
        <v>90.32</v>
      </c>
      <c r="H94" s="66">
        <v>82.32</v>
      </c>
      <c r="I94" s="66">
        <v>70.7</v>
      </c>
      <c r="J94" s="65">
        <v>61.4</v>
      </c>
      <c r="K94" s="66"/>
      <c r="L94" s="66"/>
      <c r="M94" s="66"/>
      <c r="N94" s="66"/>
      <c r="O94" s="66"/>
      <c r="P94" s="66"/>
      <c r="Q94" s="66">
        <v>40.40382</v>
      </c>
      <c r="R94" s="66">
        <v>66.50736</v>
      </c>
      <c r="S94" s="65">
        <v>60.01689</v>
      </c>
      <c r="T94" s="66"/>
      <c r="U94" s="66"/>
      <c r="V94" s="66">
        <v>19.30644</v>
      </c>
      <c r="W94" s="66">
        <v>19.30644</v>
      </c>
      <c r="X94" s="66">
        <v>12.58974</v>
      </c>
      <c r="Y94" s="66">
        <v>6.75326</v>
      </c>
      <c r="Z94" s="66"/>
      <c r="AA94" s="66">
        <v>69.27522</v>
      </c>
      <c r="AB94" s="65">
        <v>120.02478</v>
      </c>
      <c r="AC94" s="38">
        <f aca="true" t="shared" si="35" ref="AC94:AH95">SUM(B94+K94+T94)</f>
        <v>11.1</v>
      </c>
      <c r="AD94" s="38">
        <f t="shared" si="35"/>
        <v>1.5</v>
      </c>
      <c r="AE94" s="38">
        <f t="shared" si="35"/>
        <v>21.40644</v>
      </c>
      <c r="AF94" s="38">
        <f t="shared" si="35"/>
        <v>35.50644</v>
      </c>
      <c r="AG94" s="38">
        <f t="shared" si="35"/>
        <v>70.26974</v>
      </c>
      <c r="AH94" s="38">
        <f t="shared" si="35"/>
        <v>97.07325999999999</v>
      </c>
      <c r="AI94" s="38">
        <f t="shared" si="32"/>
        <v>122.72381999999999</v>
      </c>
      <c r="AJ94" s="38">
        <f t="shared" si="33"/>
        <v>206.48257999999998</v>
      </c>
      <c r="AK94" s="38">
        <f t="shared" si="34"/>
        <v>241.44167</v>
      </c>
    </row>
    <row r="95" spans="1:37" ht="12" customHeight="1">
      <c r="A95" s="63" t="s">
        <v>136</v>
      </c>
      <c r="B95" s="64"/>
      <c r="C95" s="66"/>
      <c r="D95" s="66"/>
      <c r="E95" s="66"/>
      <c r="F95" s="66">
        <v>20.4</v>
      </c>
      <c r="G95" s="66">
        <v>39.6</v>
      </c>
      <c r="H95" s="66">
        <v>45.9</v>
      </c>
      <c r="I95" s="66">
        <v>52.65</v>
      </c>
      <c r="J95" s="65">
        <v>54</v>
      </c>
      <c r="K95" s="66"/>
      <c r="L95" s="66"/>
      <c r="M95" s="66"/>
      <c r="N95" s="66"/>
      <c r="O95" s="66"/>
      <c r="P95" s="66"/>
      <c r="Q95" s="66"/>
      <c r="R95" s="66"/>
      <c r="S95" s="65"/>
      <c r="T95" s="66"/>
      <c r="U95" s="66"/>
      <c r="V95" s="66"/>
      <c r="W95" s="66"/>
      <c r="X95" s="66"/>
      <c r="Y95" s="66"/>
      <c r="Z95" s="66"/>
      <c r="AA95" s="66"/>
      <c r="AB95" s="65"/>
      <c r="AC95" s="38">
        <f t="shared" si="35"/>
        <v>0</v>
      </c>
      <c r="AD95" s="38">
        <f t="shared" si="35"/>
        <v>0</v>
      </c>
      <c r="AE95" s="38">
        <f t="shared" si="35"/>
        <v>0</v>
      </c>
      <c r="AF95" s="38">
        <f t="shared" si="35"/>
        <v>0</v>
      </c>
      <c r="AG95" s="38">
        <f t="shared" si="35"/>
        <v>20.4</v>
      </c>
      <c r="AH95" s="38">
        <f>SUM(G95+P95+Y95)</f>
        <v>39.6</v>
      </c>
      <c r="AI95" s="38">
        <f>SUM(H95+Q95+Z95)</f>
        <v>45.9</v>
      </c>
      <c r="AJ95" s="38">
        <f>SUM(I95+R95+AA95)</f>
        <v>52.65</v>
      </c>
      <c r="AK95" s="38">
        <f>SUM(J95+S95+AB95)</f>
        <v>54</v>
      </c>
    </row>
    <row r="96" spans="1:37" ht="12" customHeight="1">
      <c r="A96" s="63" t="s">
        <v>92</v>
      </c>
      <c r="B96" s="64">
        <v>1.5</v>
      </c>
      <c r="C96" s="66">
        <v>3.6</v>
      </c>
      <c r="D96" s="66">
        <v>7.8</v>
      </c>
      <c r="E96" s="66">
        <v>3.3</v>
      </c>
      <c r="F96" s="66">
        <v>6</v>
      </c>
      <c r="G96" s="66">
        <v>43.6</v>
      </c>
      <c r="H96" s="66">
        <v>80.8</v>
      </c>
      <c r="I96" s="66">
        <v>110</v>
      </c>
      <c r="J96" s="65">
        <v>89</v>
      </c>
      <c r="K96" s="66"/>
      <c r="L96" s="66"/>
      <c r="M96" s="66"/>
      <c r="N96" s="66"/>
      <c r="O96" s="66"/>
      <c r="P96" s="66"/>
      <c r="Q96" s="66">
        <v>20.31126</v>
      </c>
      <c r="R96" s="66">
        <v>15.1656</v>
      </c>
      <c r="S96" s="65">
        <v>24.13549</v>
      </c>
      <c r="T96" s="66"/>
      <c r="U96" s="66"/>
      <c r="V96" s="66"/>
      <c r="W96" s="66"/>
      <c r="X96" s="66"/>
      <c r="Y96" s="66">
        <v>69.4911</v>
      </c>
      <c r="Z96" s="66"/>
      <c r="AA96" s="66"/>
      <c r="AB96" s="65"/>
      <c r="AC96" s="38">
        <f t="shared" si="26"/>
        <v>1.5</v>
      </c>
      <c r="AD96" s="38">
        <f t="shared" si="27"/>
        <v>3.6</v>
      </c>
      <c r="AE96" s="38">
        <f t="shared" si="28"/>
        <v>7.8</v>
      </c>
      <c r="AF96" s="38">
        <f t="shared" si="29"/>
        <v>3.3</v>
      </c>
      <c r="AG96" s="38">
        <f t="shared" si="30"/>
        <v>6</v>
      </c>
      <c r="AH96" s="38">
        <f t="shared" si="31"/>
        <v>113.09110000000001</v>
      </c>
      <c r="AI96" s="38">
        <f t="shared" si="32"/>
        <v>101.11126</v>
      </c>
      <c r="AJ96" s="38">
        <f t="shared" si="33"/>
        <v>125.1656</v>
      </c>
      <c r="AK96" s="38">
        <f t="shared" si="34"/>
        <v>113.13549</v>
      </c>
    </row>
    <row r="97" spans="1:37" s="4" customFormat="1" ht="13.5" thickBot="1">
      <c r="A97" s="39" t="s">
        <v>4</v>
      </c>
      <c r="B97" s="17">
        <f aca="true" t="shared" si="36" ref="B97:AJ97">+SUM(B5:B96)</f>
        <v>1627.1102499999995</v>
      </c>
      <c r="C97" s="17">
        <f t="shared" si="36"/>
        <v>1813.3737800000001</v>
      </c>
      <c r="D97" s="17">
        <f t="shared" si="36"/>
        <v>2199.25134</v>
      </c>
      <c r="E97" s="17">
        <f t="shared" si="36"/>
        <v>1998.7039699999998</v>
      </c>
      <c r="F97" s="17">
        <f t="shared" si="36"/>
        <v>2753.43592</v>
      </c>
      <c r="G97" s="17">
        <f t="shared" si="36"/>
        <v>3696.484589999999</v>
      </c>
      <c r="H97" s="17">
        <f t="shared" si="36"/>
        <v>3604.2351200000003</v>
      </c>
      <c r="I97" s="17">
        <f t="shared" si="36"/>
        <v>3622.0835199999997</v>
      </c>
      <c r="J97" s="18">
        <f t="shared" si="36"/>
        <v>3663.1998900000003</v>
      </c>
      <c r="K97" s="17">
        <f t="shared" si="36"/>
        <v>105.97149999999999</v>
      </c>
      <c r="L97" s="17">
        <f t="shared" si="36"/>
        <v>169.78471</v>
      </c>
      <c r="M97" s="17">
        <f t="shared" si="36"/>
        <v>37.65636</v>
      </c>
      <c r="N97" s="17">
        <f t="shared" si="36"/>
        <v>41.171</v>
      </c>
      <c r="O97" s="17">
        <f t="shared" si="36"/>
        <v>22.92941</v>
      </c>
      <c r="P97" s="17">
        <f t="shared" si="36"/>
        <v>29.21334</v>
      </c>
      <c r="Q97" s="17">
        <f t="shared" si="36"/>
        <v>1341.3607899999997</v>
      </c>
      <c r="R97" s="17">
        <f t="shared" si="36"/>
        <v>3750.5775299999996</v>
      </c>
      <c r="S97" s="18">
        <f t="shared" si="36"/>
        <v>9884.601170000004</v>
      </c>
      <c r="T97" s="17">
        <f t="shared" si="36"/>
        <v>794.6047599999999</v>
      </c>
      <c r="U97" s="17">
        <f t="shared" si="36"/>
        <v>3484.7711700000013</v>
      </c>
      <c r="V97" s="17">
        <f t="shared" si="36"/>
        <v>2293.77273</v>
      </c>
      <c r="W97" s="17">
        <f t="shared" si="36"/>
        <v>1840.2035299999998</v>
      </c>
      <c r="X97" s="17">
        <f t="shared" si="36"/>
        <v>2866.23342</v>
      </c>
      <c r="Y97" s="17">
        <f t="shared" si="36"/>
        <v>1374.97513</v>
      </c>
      <c r="Z97" s="17">
        <f t="shared" si="36"/>
        <v>3223.7476599999995</v>
      </c>
      <c r="AA97" s="17">
        <f t="shared" si="36"/>
        <v>1874.5983999999999</v>
      </c>
      <c r="AB97" s="18">
        <f t="shared" si="36"/>
        <v>1518.09371</v>
      </c>
      <c r="AC97" s="17">
        <f t="shared" si="36"/>
        <v>2527.68651</v>
      </c>
      <c r="AD97" s="17">
        <f t="shared" si="36"/>
        <v>5467.929660000002</v>
      </c>
      <c r="AE97" s="17">
        <f t="shared" si="36"/>
        <v>4530.68043</v>
      </c>
      <c r="AF97" s="17">
        <f t="shared" si="36"/>
        <v>3880.0784999999996</v>
      </c>
      <c r="AG97" s="17">
        <f t="shared" si="36"/>
        <v>5642.598749999998</v>
      </c>
      <c r="AH97" s="17">
        <f t="shared" si="36"/>
        <v>5100.673060000001</v>
      </c>
      <c r="AI97" s="17">
        <f t="shared" si="36"/>
        <v>8169.343570000001</v>
      </c>
      <c r="AJ97" s="17">
        <f t="shared" si="36"/>
        <v>9247.259449999998</v>
      </c>
      <c r="AK97" s="17">
        <f>+SUM(AK5:AK96)</f>
        <v>15065.894769999997</v>
      </c>
    </row>
    <row r="98" spans="1:19" ht="12.75">
      <c r="A98" s="9" t="s">
        <v>3</v>
      </c>
      <c r="K98" s="5"/>
      <c r="L98" s="5"/>
      <c r="M98" s="5"/>
      <c r="N98" s="5"/>
      <c r="O98" s="5"/>
      <c r="P98" s="5"/>
      <c r="Q98" s="5"/>
      <c r="R98" s="5"/>
      <c r="S98" s="5"/>
    </row>
    <row r="99" spans="1:19" ht="10.5" customHeight="1">
      <c r="A99" s="9" t="s">
        <v>6</v>
      </c>
      <c r="K99" s="5"/>
      <c r="L99" s="5"/>
      <c r="M99" s="5"/>
      <c r="N99" s="5"/>
      <c r="O99" s="5"/>
      <c r="P99" s="5"/>
      <c r="Q99" s="5"/>
      <c r="R99" s="5"/>
      <c r="S99" s="5"/>
    </row>
    <row r="100" spans="1:19" ht="10.5" customHeight="1">
      <c r="A100" s="9" t="s">
        <v>11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0.5" customHeight="1">
      <c r="A101" s="9" t="s">
        <v>119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2:35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22"/>
      <c r="AD102" s="22"/>
      <c r="AE102" s="22"/>
      <c r="AF102" s="22"/>
      <c r="AG102" s="22"/>
      <c r="AH102" s="22"/>
      <c r="AI102" s="22"/>
    </row>
    <row r="103" spans="2:33" ht="12.75">
      <c r="B103" s="6"/>
      <c r="C103" s="6"/>
      <c r="D103" s="6"/>
      <c r="E103" s="6"/>
      <c r="F103" s="6"/>
      <c r="G103" s="6"/>
      <c r="H103" s="6"/>
      <c r="I103" s="6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3"/>
      <c r="AD103" s="14"/>
      <c r="AE103" s="14"/>
      <c r="AF103" s="8"/>
      <c r="AG103" s="8"/>
    </row>
    <row r="104" spans="2:30" ht="12.75">
      <c r="B104" s="6"/>
      <c r="C104" s="6"/>
      <c r="D104" s="6"/>
      <c r="E104" s="6"/>
      <c r="F104" s="6"/>
      <c r="G104" s="6"/>
      <c r="H104" s="6"/>
      <c r="I104" s="6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2:30" ht="12.75">
      <c r="B106" s="6"/>
      <c r="C106" s="6"/>
      <c r="D106" s="6"/>
      <c r="E106" s="6"/>
      <c r="F106" s="6"/>
      <c r="G106" s="6"/>
      <c r="H106" s="6"/>
      <c r="I106" s="6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30" ht="12.75">
      <c r="B107" s="12"/>
      <c r="C107" s="12"/>
      <c r="D107" s="12"/>
      <c r="E107" s="12"/>
      <c r="F107" s="12"/>
      <c r="G107" s="12"/>
      <c r="H107" s="12"/>
      <c r="I107" s="12"/>
      <c r="J107" s="12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2:30" ht="12.75">
      <c r="B108" s="6"/>
      <c r="C108" s="6"/>
      <c r="D108" s="6"/>
      <c r="E108" s="6"/>
      <c r="F108" s="6"/>
      <c r="G108" s="6"/>
      <c r="H108" s="6"/>
      <c r="I108" s="6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2:30" ht="12.75">
      <c r="B109" s="6"/>
      <c r="C109" s="6"/>
      <c r="D109" s="6"/>
      <c r="E109" s="6"/>
      <c r="F109" s="6"/>
      <c r="G109" s="6"/>
      <c r="H109" s="6"/>
      <c r="I109" s="6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2:30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2:30" ht="12.75">
      <c r="B111" s="6"/>
      <c r="C111" s="6"/>
      <c r="D111" s="6"/>
      <c r="E111" s="6"/>
      <c r="F111" s="6"/>
      <c r="G111" s="6"/>
      <c r="H111" s="6"/>
      <c r="I111" s="6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</sheetData>
  <sheetProtection/>
  <mergeCells count="5">
    <mergeCell ref="AC3:AJ3"/>
    <mergeCell ref="T3:AA3"/>
    <mergeCell ref="A3:A4"/>
    <mergeCell ref="B3:I3"/>
    <mergeCell ref="K3:R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0" r:id="rId1"/>
  <ignoredErrors>
    <ignoredError sqref="AC97 B97:AB9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6.140625" style="0" customWidth="1"/>
    <col min="2" max="2" width="4.8515625" style="0" bestFit="1" customWidth="1"/>
    <col min="3" max="3" width="4.8515625" style="0" customWidth="1"/>
    <col min="4" max="4" width="4.8515625" style="0" bestFit="1" customWidth="1"/>
    <col min="5" max="10" width="4.8515625" style="0" customWidth="1"/>
    <col min="11" max="11" width="4.421875" style="0" customWidth="1"/>
    <col min="12" max="13" width="4.421875" style="0" bestFit="1" customWidth="1"/>
    <col min="14" max="16" width="4.421875" style="0" customWidth="1"/>
    <col min="17" max="17" width="4.8515625" style="0" bestFit="1" customWidth="1"/>
    <col min="18" max="19" width="4.8515625" style="0" customWidth="1"/>
    <col min="20" max="20" width="4.421875" style="0" bestFit="1" customWidth="1"/>
    <col min="21" max="24" width="4.8515625" style="0" bestFit="1" customWidth="1"/>
    <col min="25" max="28" width="4.8515625" style="0" customWidth="1"/>
    <col min="29" max="32" width="4.8515625" style="0" bestFit="1" customWidth="1"/>
    <col min="33" max="33" width="4.8515625" style="0" customWidth="1"/>
    <col min="34" max="36" width="4.8515625" style="0" bestFit="1" customWidth="1"/>
    <col min="37" max="37" width="6.140625" style="0" customWidth="1"/>
  </cols>
  <sheetData>
    <row r="1" spans="1:28" ht="12.75">
      <c r="A1" s="11" t="s">
        <v>162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7" ht="13.5" thickBot="1">
      <c r="A2" s="3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5"/>
      <c r="AE2" s="45"/>
      <c r="AF2" s="45"/>
      <c r="AG2" s="45"/>
      <c r="AH2" s="45"/>
      <c r="AI2" s="45"/>
      <c r="AJ2" s="45"/>
      <c r="AK2" s="45" t="s">
        <v>8</v>
      </c>
    </row>
    <row r="3" spans="1:36" ht="12.75">
      <c r="A3" s="76" t="s">
        <v>12</v>
      </c>
      <c r="B3" s="78" t="s">
        <v>110</v>
      </c>
      <c r="C3" s="79"/>
      <c r="D3" s="79"/>
      <c r="E3" s="79"/>
      <c r="F3" s="79"/>
      <c r="G3" s="79"/>
      <c r="H3" s="79"/>
      <c r="I3" s="79"/>
      <c r="J3" s="56"/>
      <c r="K3" s="79" t="s">
        <v>111</v>
      </c>
      <c r="L3" s="79"/>
      <c r="M3" s="79"/>
      <c r="N3" s="79"/>
      <c r="O3" s="79"/>
      <c r="P3" s="79"/>
      <c r="Q3" s="79"/>
      <c r="R3" s="79"/>
      <c r="S3" s="56"/>
      <c r="T3" s="79" t="s">
        <v>0</v>
      </c>
      <c r="U3" s="79"/>
      <c r="V3" s="79"/>
      <c r="W3" s="79"/>
      <c r="X3" s="79"/>
      <c r="Y3" s="79"/>
      <c r="Z3" s="79"/>
      <c r="AA3" s="79"/>
      <c r="AB3" s="56"/>
      <c r="AC3" s="79" t="s">
        <v>4</v>
      </c>
      <c r="AD3" s="79"/>
      <c r="AE3" s="79"/>
      <c r="AF3" s="79"/>
      <c r="AG3" s="79"/>
      <c r="AH3" s="79"/>
      <c r="AI3" s="79"/>
      <c r="AJ3" s="79"/>
    </row>
    <row r="4" spans="1:37" ht="12.75">
      <c r="A4" s="77"/>
      <c r="B4" s="44">
        <v>2006</v>
      </c>
      <c r="C4" s="15">
        <v>2007</v>
      </c>
      <c r="D4" s="15">
        <v>2008</v>
      </c>
      <c r="E4" s="15">
        <v>2009</v>
      </c>
      <c r="F4" s="15">
        <v>2010</v>
      </c>
      <c r="G4" s="16">
        <v>2011</v>
      </c>
      <c r="H4" s="67">
        <v>2012</v>
      </c>
      <c r="I4" s="67">
        <v>2013</v>
      </c>
      <c r="J4" s="68">
        <v>2014</v>
      </c>
      <c r="K4" s="44">
        <v>2006</v>
      </c>
      <c r="L4" s="15">
        <v>2007</v>
      </c>
      <c r="M4" s="15">
        <v>2008</v>
      </c>
      <c r="N4" s="15">
        <v>2009</v>
      </c>
      <c r="O4" s="15">
        <v>2010</v>
      </c>
      <c r="P4" s="16">
        <v>2011</v>
      </c>
      <c r="Q4" s="67">
        <v>2012</v>
      </c>
      <c r="R4" s="67">
        <v>2013</v>
      </c>
      <c r="S4" s="68">
        <v>2014</v>
      </c>
      <c r="T4" s="44">
        <v>2006</v>
      </c>
      <c r="U4" s="15">
        <v>2007</v>
      </c>
      <c r="V4" s="15">
        <v>2008</v>
      </c>
      <c r="W4" s="15">
        <v>2009</v>
      </c>
      <c r="X4" s="15">
        <v>2010</v>
      </c>
      <c r="Y4" s="16">
        <v>2011</v>
      </c>
      <c r="Z4" s="67">
        <v>2012</v>
      </c>
      <c r="AA4" s="67">
        <v>2013</v>
      </c>
      <c r="AB4" s="68">
        <v>2014</v>
      </c>
      <c r="AC4" s="67">
        <v>2006</v>
      </c>
      <c r="AD4" s="44">
        <v>2007</v>
      </c>
      <c r="AE4" s="15">
        <v>2008</v>
      </c>
      <c r="AF4" s="16">
        <v>2009</v>
      </c>
      <c r="AG4" s="16">
        <v>2010</v>
      </c>
      <c r="AH4" s="16">
        <v>2011</v>
      </c>
      <c r="AI4" s="16">
        <v>2012</v>
      </c>
      <c r="AJ4" s="16">
        <v>2013</v>
      </c>
      <c r="AK4" s="16">
        <v>2014</v>
      </c>
    </row>
    <row r="5" spans="1:37" ht="12.75">
      <c r="A5" s="63" t="s">
        <v>122</v>
      </c>
      <c r="B5" s="64"/>
      <c r="C5" s="66"/>
      <c r="D5" s="66"/>
      <c r="E5" s="66"/>
      <c r="F5" s="66"/>
      <c r="G5" s="66">
        <v>18</v>
      </c>
      <c r="H5" s="66">
        <v>72</v>
      </c>
      <c r="I5" s="66">
        <v>54</v>
      </c>
      <c r="J5" s="65"/>
      <c r="K5" s="66"/>
      <c r="L5" s="66"/>
      <c r="M5" s="66"/>
      <c r="N5" s="66"/>
      <c r="O5" s="66"/>
      <c r="P5" s="66"/>
      <c r="Q5" s="66"/>
      <c r="R5" s="66"/>
      <c r="S5" s="65"/>
      <c r="T5" s="66"/>
      <c r="U5" s="66"/>
      <c r="V5" s="66"/>
      <c r="W5" s="66"/>
      <c r="X5" s="66"/>
      <c r="Y5" s="66"/>
      <c r="Z5" s="66"/>
      <c r="AA5" s="66"/>
      <c r="AB5" s="65"/>
      <c r="AC5" s="41">
        <f aca="true" t="shared" si="0" ref="AC5:AC27">SUM(B5+K5+T5)</f>
        <v>0</v>
      </c>
      <c r="AD5" s="41">
        <f aca="true" t="shared" si="1" ref="AD5:AD27">SUM(C5+L5+U5)</f>
        <v>0</v>
      </c>
      <c r="AE5" s="41">
        <f aca="true" t="shared" si="2" ref="AE5:AE27">SUM(D5+M5+V5)</f>
        <v>0</v>
      </c>
      <c r="AF5" s="41">
        <f aca="true" t="shared" si="3" ref="AF5:AF27">SUM(E5+N5+W5)</f>
        <v>0</v>
      </c>
      <c r="AG5" s="41">
        <f aca="true" t="shared" si="4" ref="AG5:AG27">SUM(F5+O5+X5)</f>
        <v>0</v>
      </c>
      <c r="AH5" s="41">
        <f aca="true" t="shared" si="5" ref="AH5:AH27">SUM(G5+P5+Y5)</f>
        <v>18</v>
      </c>
      <c r="AI5" s="41">
        <f aca="true" t="shared" si="6" ref="AI5:AI27">SUM(H5+Q5+Z5)</f>
        <v>72</v>
      </c>
      <c r="AJ5" s="41">
        <f aca="true" t="shared" si="7" ref="AJ5:AK27">SUM(I5+R5+AA5)</f>
        <v>54</v>
      </c>
      <c r="AK5" s="41">
        <f t="shared" si="7"/>
        <v>0</v>
      </c>
    </row>
    <row r="6" spans="1:37" ht="12.75">
      <c r="A6" s="63" t="s">
        <v>167</v>
      </c>
      <c r="B6" s="64"/>
      <c r="C6" s="66"/>
      <c r="D6" s="66"/>
      <c r="E6" s="66"/>
      <c r="F6" s="66"/>
      <c r="G6" s="66"/>
      <c r="H6" s="66"/>
      <c r="I6" s="66"/>
      <c r="J6" s="65"/>
      <c r="K6" s="66"/>
      <c r="L6" s="66"/>
      <c r="M6" s="66"/>
      <c r="N6" s="66"/>
      <c r="O6" s="66"/>
      <c r="P6" s="66"/>
      <c r="Q6" s="66"/>
      <c r="R6" s="66"/>
      <c r="S6" s="65"/>
      <c r="T6" s="66"/>
      <c r="U6" s="66"/>
      <c r="V6" s="66">
        <v>40</v>
      </c>
      <c r="W6" s="66"/>
      <c r="X6" s="66">
        <v>40</v>
      </c>
      <c r="Y6" s="66"/>
      <c r="Z6" s="66"/>
      <c r="AA6" s="66"/>
      <c r="AB6" s="65"/>
      <c r="AC6" s="41">
        <f t="shared" si="0"/>
        <v>0</v>
      </c>
      <c r="AD6" s="41">
        <f t="shared" si="1"/>
        <v>0</v>
      </c>
      <c r="AE6" s="41">
        <f t="shared" si="2"/>
        <v>40</v>
      </c>
      <c r="AF6" s="41">
        <f t="shared" si="3"/>
        <v>0</v>
      </c>
      <c r="AG6" s="41">
        <f t="shared" si="4"/>
        <v>40</v>
      </c>
      <c r="AH6" s="41">
        <f t="shared" si="5"/>
        <v>0</v>
      </c>
      <c r="AI6" s="41">
        <f t="shared" si="6"/>
        <v>0</v>
      </c>
      <c r="AJ6" s="41">
        <f t="shared" si="7"/>
        <v>0</v>
      </c>
      <c r="AK6" s="41">
        <f t="shared" si="7"/>
        <v>0</v>
      </c>
    </row>
    <row r="7" spans="1:37" ht="12.75">
      <c r="A7" s="63" t="s">
        <v>168</v>
      </c>
      <c r="B7" s="64"/>
      <c r="C7" s="66">
        <v>15.40314</v>
      </c>
      <c r="D7" s="66"/>
      <c r="E7" s="66"/>
      <c r="F7" s="66"/>
      <c r="G7" s="66"/>
      <c r="H7" s="66"/>
      <c r="I7" s="66"/>
      <c r="J7" s="65"/>
      <c r="K7" s="66"/>
      <c r="L7" s="66"/>
      <c r="M7" s="66"/>
      <c r="N7" s="66"/>
      <c r="O7" s="66"/>
      <c r="P7" s="66"/>
      <c r="Q7" s="66"/>
      <c r="R7" s="66"/>
      <c r="S7" s="65"/>
      <c r="T7" s="66">
        <v>40.46653</v>
      </c>
      <c r="U7" s="66"/>
      <c r="V7" s="66"/>
      <c r="W7" s="66"/>
      <c r="X7" s="66"/>
      <c r="Y7" s="66"/>
      <c r="Z7" s="66"/>
      <c r="AA7" s="66"/>
      <c r="AB7" s="65"/>
      <c r="AC7" s="41">
        <f t="shared" si="0"/>
        <v>40.46653</v>
      </c>
      <c r="AD7" s="41">
        <f t="shared" si="1"/>
        <v>15.40314</v>
      </c>
      <c r="AE7" s="41">
        <f t="shared" si="2"/>
        <v>0</v>
      </c>
      <c r="AF7" s="41">
        <f t="shared" si="3"/>
        <v>0</v>
      </c>
      <c r="AG7" s="41">
        <f t="shared" si="4"/>
        <v>0</v>
      </c>
      <c r="AH7" s="41">
        <f t="shared" si="5"/>
        <v>0</v>
      </c>
      <c r="AI7" s="41">
        <f t="shared" si="6"/>
        <v>0</v>
      </c>
      <c r="AJ7" s="41">
        <f t="shared" si="7"/>
        <v>0</v>
      </c>
      <c r="AK7" s="41">
        <f t="shared" si="7"/>
        <v>0</v>
      </c>
    </row>
    <row r="8" spans="1:37" ht="12.75">
      <c r="A8" s="63" t="s">
        <v>169</v>
      </c>
      <c r="B8" s="64"/>
      <c r="C8" s="66"/>
      <c r="D8" s="66">
        <v>36.4</v>
      </c>
      <c r="E8" s="66">
        <v>12.81</v>
      </c>
      <c r="F8" s="66"/>
      <c r="G8" s="66"/>
      <c r="H8" s="66"/>
      <c r="I8" s="66"/>
      <c r="J8" s="65"/>
      <c r="K8" s="66"/>
      <c r="L8" s="66"/>
      <c r="M8" s="66"/>
      <c r="N8" s="66"/>
      <c r="O8" s="66"/>
      <c r="P8" s="66"/>
      <c r="Q8" s="66"/>
      <c r="R8" s="66"/>
      <c r="S8" s="65"/>
      <c r="T8" s="66">
        <v>58</v>
      </c>
      <c r="U8" s="66"/>
      <c r="V8" s="66"/>
      <c r="W8" s="66"/>
      <c r="X8" s="66"/>
      <c r="Y8" s="66"/>
      <c r="Z8" s="66"/>
      <c r="AA8" s="66"/>
      <c r="AB8" s="65"/>
      <c r="AC8" s="41">
        <f t="shared" si="0"/>
        <v>58</v>
      </c>
      <c r="AD8" s="41">
        <f t="shared" si="1"/>
        <v>0</v>
      </c>
      <c r="AE8" s="41">
        <f t="shared" si="2"/>
        <v>36.4</v>
      </c>
      <c r="AF8" s="41">
        <f t="shared" si="3"/>
        <v>12.81</v>
      </c>
      <c r="AG8" s="41">
        <f t="shared" si="4"/>
        <v>0</v>
      </c>
      <c r="AH8" s="41">
        <f t="shared" si="5"/>
        <v>0</v>
      </c>
      <c r="AI8" s="41">
        <f t="shared" si="6"/>
        <v>0</v>
      </c>
      <c r="AJ8" s="41">
        <f t="shared" si="7"/>
        <v>0</v>
      </c>
      <c r="AK8" s="41">
        <f t="shared" si="7"/>
        <v>0</v>
      </c>
    </row>
    <row r="9" spans="1:37" ht="12.75">
      <c r="A9" s="63" t="s">
        <v>170</v>
      </c>
      <c r="B9" s="64"/>
      <c r="C9" s="66"/>
      <c r="D9" s="66"/>
      <c r="E9" s="66"/>
      <c r="F9" s="66"/>
      <c r="G9" s="66"/>
      <c r="H9" s="66"/>
      <c r="I9" s="66"/>
      <c r="J9" s="65"/>
      <c r="K9" s="66"/>
      <c r="L9" s="66"/>
      <c r="M9" s="66"/>
      <c r="N9" s="66"/>
      <c r="O9" s="66"/>
      <c r="P9" s="66"/>
      <c r="Q9" s="66"/>
      <c r="R9" s="66"/>
      <c r="S9" s="65"/>
      <c r="T9" s="66"/>
      <c r="U9" s="66"/>
      <c r="V9" s="66"/>
      <c r="W9" s="66"/>
      <c r="X9" s="66"/>
      <c r="Y9" s="66"/>
      <c r="Z9" s="66"/>
      <c r="AA9" s="66"/>
      <c r="AB9" s="65">
        <v>23.2925</v>
      </c>
      <c r="AC9" s="41">
        <f t="shared" si="0"/>
        <v>0</v>
      </c>
      <c r="AD9" s="41">
        <f t="shared" si="1"/>
        <v>0</v>
      </c>
      <c r="AE9" s="41">
        <f t="shared" si="2"/>
        <v>0</v>
      </c>
      <c r="AF9" s="41">
        <f t="shared" si="3"/>
        <v>0</v>
      </c>
      <c r="AG9" s="41">
        <f t="shared" si="4"/>
        <v>0</v>
      </c>
      <c r="AH9" s="41">
        <f t="shared" si="5"/>
        <v>0</v>
      </c>
      <c r="AI9" s="41">
        <f t="shared" si="6"/>
        <v>0</v>
      </c>
      <c r="AJ9" s="41">
        <f t="shared" si="7"/>
        <v>0</v>
      </c>
      <c r="AK9" s="41">
        <f t="shared" si="7"/>
        <v>23.2925</v>
      </c>
    </row>
    <row r="10" spans="1:37" ht="12.75">
      <c r="A10" s="63" t="s">
        <v>171</v>
      </c>
      <c r="B10" s="64"/>
      <c r="C10" s="66"/>
      <c r="D10" s="66"/>
      <c r="E10" s="66"/>
      <c r="F10" s="66"/>
      <c r="G10" s="66"/>
      <c r="H10" s="66"/>
      <c r="I10" s="66"/>
      <c r="J10" s="65"/>
      <c r="K10" s="66"/>
      <c r="L10" s="66"/>
      <c r="M10" s="66"/>
      <c r="N10" s="66"/>
      <c r="O10" s="66"/>
      <c r="P10" s="66"/>
      <c r="Q10" s="66"/>
      <c r="R10" s="66"/>
      <c r="S10" s="65">
        <v>57.27167</v>
      </c>
      <c r="T10" s="66"/>
      <c r="U10" s="66"/>
      <c r="V10" s="66"/>
      <c r="W10" s="66"/>
      <c r="X10" s="66"/>
      <c r="Y10" s="66"/>
      <c r="Z10" s="66"/>
      <c r="AA10" s="66"/>
      <c r="AB10" s="65"/>
      <c r="AC10" s="41">
        <f t="shared" si="0"/>
        <v>0</v>
      </c>
      <c r="AD10" s="41">
        <f t="shared" si="1"/>
        <v>0</v>
      </c>
      <c r="AE10" s="41">
        <f t="shared" si="2"/>
        <v>0</v>
      </c>
      <c r="AF10" s="41">
        <f t="shared" si="3"/>
        <v>0</v>
      </c>
      <c r="AG10" s="41">
        <f t="shared" si="4"/>
        <v>0</v>
      </c>
      <c r="AH10" s="41">
        <f t="shared" si="5"/>
        <v>0</v>
      </c>
      <c r="AI10" s="41">
        <f t="shared" si="6"/>
        <v>0</v>
      </c>
      <c r="AJ10" s="41">
        <f t="shared" si="7"/>
        <v>0</v>
      </c>
      <c r="AK10" s="41">
        <f t="shared" si="7"/>
        <v>57.27167</v>
      </c>
    </row>
    <row r="11" spans="1:37" ht="12.75">
      <c r="A11" s="63" t="s">
        <v>105</v>
      </c>
      <c r="B11" s="64"/>
      <c r="C11" s="66"/>
      <c r="D11" s="66"/>
      <c r="E11" s="66"/>
      <c r="F11" s="66"/>
      <c r="G11" s="66"/>
      <c r="H11" s="66"/>
      <c r="I11" s="66"/>
      <c r="J11" s="65"/>
      <c r="K11" s="66"/>
      <c r="L11" s="66"/>
      <c r="M11" s="66"/>
      <c r="N11" s="66"/>
      <c r="O11" s="66"/>
      <c r="P11" s="66"/>
      <c r="Q11" s="66"/>
      <c r="R11" s="66"/>
      <c r="S11" s="65"/>
      <c r="T11" s="66"/>
      <c r="U11" s="66"/>
      <c r="V11" s="66">
        <v>7.4569</v>
      </c>
      <c r="W11" s="66">
        <v>7.4569</v>
      </c>
      <c r="X11" s="66"/>
      <c r="Y11" s="66"/>
      <c r="Z11" s="66"/>
      <c r="AA11" s="66"/>
      <c r="AB11" s="65"/>
      <c r="AC11" s="41">
        <f aca="true" t="shared" si="8" ref="AC11:AK14">SUM(B11+K11+T11)</f>
        <v>0</v>
      </c>
      <c r="AD11" s="41">
        <f t="shared" si="8"/>
        <v>0</v>
      </c>
      <c r="AE11" s="41">
        <f t="shared" si="8"/>
        <v>7.4569</v>
      </c>
      <c r="AF11" s="41">
        <f t="shared" si="8"/>
        <v>7.4569</v>
      </c>
      <c r="AG11" s="41">
        <f t="shared" si="8"/>
        <v>0</v>
      </c>
      <c r="AH11" s="41">
        <f t="shared" si="8"/>
        <v>0</v>
      </c>
      <c r="AI11" s="41">
        <f t="shared" si="8"/>
        <v>0</v>
      </c>
      <c r="AJ11" s="41">
        <f t="shared" si="8"/>
        <v>0</v>
      </c>
      <c r="AK11" s="41">
        <f t="shared" si="8"/>
        <v>0</v>
      </c>
    </row>
    <row r="12" spans="1:37" ht="12.75">
      <c r="A12" s="63" t="s">
        <v>172</v>
      </c>
      <c r="B12" s="64">
        <v>252.47824</v>
      </c>
      <c r="C12" s="66">
        <v>224.8</v>
      </c>
      <c r="D12" s="66">
        <v>170</v>
      </c>
      <c r="E12" s="66">
        <v>37.6</v>
      </c>
      <c r="F12" s="66">
        <v>45.6</v>
      </c>
      <c r="G12" s="66">
        <v>77.28866</v>
      </c>
      <c r="H12" s="66">
        <v>111.6</v>
      </c>
      <c r="I12" s="66">
        <v>242.2</v>
      </c>
      <c r="J12" s="65">
        <v>144.9</v>
      </c>
      <c r="K12" s="66"/>
      <c r="L12" s="66"/>
      <c r="M12" s="66"/>
      <c r="N12" s="66"/>
      <c r="O12" s="66"/>
      <c r="P12" s="66"/>
      <c r="Q12" s="66"/>
      <c r="R12" s="66"/>
      <c r="S12" s="65"/>
      <c r="T12" s="66"/>
      <c r="U12" s="66">
        <v>771.2</v>
      </c>
      <c r="V12" s="66">
        <v>40</v>
      </c>
      <c r="W12" s="66">
        <v>420</v>
      </c>
      <c r="X12" s="66">
        <v>130</v>
      </c>
      <c r="Y12" s="66">
        <v>120</v>
      </c>
      <c r="Z12" s="66"/>
      <c r="AA12" s="66"/>
      <c r="AB12" s="65"/>
      <c r="AC12" s="41">
        <f t="shared" si="8"/>
        <v>252.47824</v>
      </c>
      <c r="AD12" s="41">
        <f t="shared" si="8"/>
        <v>996</v>
      </c>
      <c r="AE12" s="41">
        <f t="shared" si="8"/>
        <v>210</v>
      </c>
      <c r="AF12" s="41">
        <f t="shared" si="8"/>
        <v>457.6</v>
      </c>
      <c r="AG12" s="41">
        <f t="shared" si="8"/>
        <v>175.6</v>
      </c>
      <c r="AH12" s="41">
        <f t="shared" si="8"/>
        <v>197.28866</v>
      </c>
      <c r="AI12" s="41">
        <f t="shared" si="8"/>
        <v>111.6</v>
      </c>
      <c r="AJ12" s="41">
        <f t="shared" si="8"/>
        <v>242.2</v>
      </c>
      <c r="AK12" s="41">
        <f t="shared" si="8"/>
        <v>144.9</v>
      </c>
    </row>
    <row r="13" spans="1:37" ht="12.75">
      <c r="A13" s="63" t="s">
        <v>173</v>
      </c>
      <c r="B13" s="64"/>
      <c r="C13" s="66"/>
      <c r="D13" s="66">
        <v>35.52</v>
      </c>
      <c r="E13" s="66"/>
      <c r="F13" s="66"/>
      <c r="G13" s="66"/>
      <c r="H13" s="66"/>
      <c r="I13" s="66"/>
      <c r="J13" s="65"/>
      <c r="K13" s="66"/>
      <c r="L13" s="66"/>
      <c r="M13" s="66"/>
      <c r="N13" s="66"/>
      <c r="O13" s="66"/>
      <c r="P13" s="66"/>
      <c r="Q13" s="66"/>
      <c r="R13" s="66"/>
      <c r="S13" s="65"/>
      <c r="T13" s="66">
        <v>58</v>
      </c>
      <c r="U13" s="66"/>
      <c r="V13" s="66">
        <v>60</v>
      </c>
      <c r="W13" s="66"/>
      <c r="X13" s="66"/>
      <c r="Y13" s="66"/>
      <c r="Z13" s="66"/>
      <c r="AA13" s="66"/>
      <c r="AB13" s="65"/>
      <c r="AC13" s="41">
        <f t="shared" si="8"/>
        <v>58</v>
      </c>
      <c r="AD13" s="41">
        <f t="shared" si="8"/>
        <v>0</v>
      </c>
      <c r="AE13" s="41">
        <f t="shared" si="8"/>
        <v>95.52000000000001</v>
      </c>
      <c r="AF13" s="41">
        <f t="shared" si="8"/>
        <v>0</v>
      </c>
      <c r="AG13" s="41">
        <f t="shared" si="8"/>
        <v>0</v>
      </c>
      <c r="AH13" s="41">
        <f t="shared" si="8"/>
        <v>0</v>
      </c>
      <c r="AI13" s="41">
        <f t="shared" si="8"/>
        <v>0</v>
      </c>
      <c r="AJ13" s="41">
        <f t="shared" si="8"/>
        <v>0</v>
      </c>
      <c r="AK13" s="41">
        <f t="shared" si="8"/>
        <v>0</v>
      </c>
    </row>
    <row r="14" spans="1:37" ht="12.75">
      <c r="A14" s="63" t="s">
        <v>174</v>
      </c>
      <c r="B14" s="64"/>
      <c r="C14" s="66">
        <v>38.90706</v>
      </c>
      <c r="D14" s="66">
        <v>56.6301</v>
      </c>
      <c r="E14" s="66"/>
      <c r="F14" s="66"/>
      <c r="G14" s="66"/>
      <c r="H14" s="66"/>
      <c r="I14" s="66"/>
      <c r="J14" s="65"/>
      <c r="K14" s="66"/>
      <c r="L14" s="66"/>
      <c r="M14" s="66"/>
      <c r="N14" s="66"/>
      <c r="O14" s="66"/>
      <c r="P14" s="66"/>
      <c r="Q14" s="66"/>
      <c r="R14" s="66"/>
      <c r="S14" s="65"/>
      <c r="T14" s="66"/>
      <c r="U14" s="66"/>
      <c r="V14" s="66"/>
      <c r="W14" s="66"/>
      <c r="X14" s="66"/>
      <c r="Y14" s="66"/>
      <c r="Z14" s="66"/>
      <c r="AA14" s="66"/>
      <c r="AB14" s="65"/>
      <c r="AC14" s="41">
        <f t="shared" si="8"/>
        <v>0</v>
      </c>
      <c r="AD14" s="41">
        <f t="shared" si="8"/>
        <v>38.90706</v>
      </c>
      <c r="AE14" s="41">
        <f t="shared" si="8"/>
        <v>56.6301</v>
      </c>
      <c r="AF14" s="41">
        <f t="shared" si="8"/>
        <v>0</v>
      </c>
      <c r="AG14" s="41">
        <f t="shared" si="8"/>
        <v>0</v>
      </c>
      <c r="AH14" s="41">
        <f t="shared" si="8"/>
        <v>0</v>
      </c>
      <c r="AI14" s="41">
        <f t="shared" si="8"/>
        <v>0</v>
      </c>
      <c r="AJ14" s="41">
        <f t="shared" si="8"/>
        <v>0</v>
      </c>
      <c r="AK14" s="41">
        <f t="shared" si="8"/>
        <v>0</v>
      </c>
    </row>
    <row r="15" spans="1:37" ht="12.75">
      <c r="A15" s="63" t="s">
        <v>175</v>
      </c>
      <c r="B15" s="64">
        <v>76.7</v>
      </c>
      <c r="C15" s="66">
        <v>97.072</v>
      </c>
      <c r="D15" s="66">
        <v>156.744</v>
      </c>
      <c r="E15" s="66">
        <v>120.024</v>
      </c>
      <c r="F15" s="66">
        <v>170.824</v>
      </c>
      <c r="G15" s="66">
        <v>317.52</v>
      </c>
      <c r="H15" s="66">
        <v>295.98</v>
      </c>
      <c r="I15" s="66">
        <v>277.545</v>
      </c>
      <c r="J15" s="65">
        <v>599.054</v>
      </c>
      <c r="K15" s="66">
        <v>4.884</v>
      </c>
      <c r="L15" s="66"/>
      <c r="M15" s="66"/>
      <c r="N15" s="66"/>
      <c r="O15" s="66"/>
      <c r="P15" s="66"/>
      <c r="Q15" s="66">
        <v>231.80071</v>
      </c>
      <c r="R15" s="66">
        <v>1774.71554</v>
      </c>
      <c r="S15" s="65">
        <v>4157.97207</v>
      </c>
      <c r="T15" s="66">
        <v>10.15</v>
      </c>
      <c r="U15" s="66">
        <v>734.77649</v>
      </c>
      <c r="V15" s="66">
        <v>142.40118</v>
      </c>
      <c r="W15" s="66">
        <v>115.3302</v>
      </c>
      <c r="X15" s="66">
        <v>174.8</v>
      </c>
      <c r="Y15" s="66">
        <v>47.01471</v>
      </c>
      <c r="Z15" s="66">
        <v>103.6</v>
      </c>
      <c r="AA15" s="66">
        <v>500.47135</v>
      </c>
      <c r="AB15" s="65">
        <v>302.77936</v>
      </c>
      <c r="AC15" s="41">
        <f t="shared" si="0"/>
        <v>91.73400000000001</v>
      </c>
      <c r="AD15" s="41">
        <f t="shared" si="1"/>
        <v>831.84849</v>
      </c>
      <c r="AE15" s="41">
        <f t="shared" si="2"/>
        <v>299.14518</v>
      </c>
      <c r="AF15" s="41">
        <f t="shared" si="3"/>
        <v>235.3542</v>
      </c>
      <c r="AG15" s="41">
        <f t="shared" si="4"/>
        <v>345.624</v>
      </c>
      <c r="AH15" s="41">
        <f t="shared" si="5"/>
        <v>364.53470999999996</v>
      </c>
      <c r="AI15" s="41">
        <f t="shared" si="6"/>
        <v>631.38071</v>
      </c>
      <c r="AJ15" s="41">
        <f t="shared" si="7"/>
        <v>2552.7318899999996</v>
      </c>
      <c r="AK15" s="41">
        <f t="shared" si="7"/>
        <v>5059.80543</v>
      </c>
    </row>
    <row r="16" spans="1:37" ht="12.75">
      <c r="A16" s="63" t="s">
        <v>123</v>
      </c>
      <c r="B16" s="64"/>
      <c r="C16" s="66"/>
      <c r="D16" s="66"/>
      <c r="E16" s="66"/>
      <c r="F16" s="66"/>
      <c r="G16" s="66">
        <v>24</v>
      </c>
      <c r="H16" s="66">
        <v>62.5</v>
      </c>
      <c r="I16" s="66">
        <v>56.5</v>
      </c>
      <c r="J16" s="65"/>
      <c r="K16" s="66"/>
      <c r="L16" s="66"/>
      <c r="M16" s="66"/>
      <c r="N16" s="66"/>
      <c r="O16" s="66"/>
      <c r="P16" s="66"/>
      <c r="Q16" s="66"/>
      <c r="R16" s="66"/>
      <c r="S16" s="65"/>
      <c r="T16" s="66"/>
      <c r="U16" s="66"/>
      <c r="V16" s="66"/>
      <c r="W16" s="66"/>
      <c r="X16" s="66"/>
      <c r="Y16" s="66"/>
      <c r="Z16" s="66"/>
      <c r="AA16" s="66"/>
      <c r="AB16" s="65"/>
      <c r="AC16" s="41">
        <f t="shared" si="0"/>
        <v>0</v>
      </c>
      <c r="AD16" s="41">
        <f t="shared" si="1"/>
        <v>0</v>
      </c>
      <c r="AE16" s="41">
        <f t="shared" si="2"/>
        <v>0</v>
      </c>
      <c r="AF16" s="41">
        <f t="shared" si="3"/>
        <v>0</v>
      </c>
      <c r="AG16" s="41">
        <f t="shared" si="4"/>
        <v>0</v>
      </c>
      <c r="AH16" s="41">
        <f t="shared" si="5"/>
        <v>24</v>
      </c>
      <c r="AI16" s="41">
        <f t="shared" si="6"/>
        <v>62.5</v>
      </c>
      <c r="AJ16" s="41">
        <f t="shared" si="7"/>
        <v>56.5</v>
      </c>
      <c r="AK16" s="41">
        <f t="shared" si="7"/>
        <v>0</v>
      </c>
    </row>
    <row r="17" spans="1:37" ht="12.75">
      <c r="A17" s="63" t="s">
        <v>98</v>
      </c>
      <c r="B17" s="64"/>
      <c r="C17" s="66"/>
      <c r="D17" s="66"/>
      <c r="E17" s="66"/>
      <c r="F17" s="66"/>
      <c r="G17" s="66"/>
      <c r="H17" s="66"/>
      <c r="I17" s="66"/>
      <c r="J17" s="65"/>
      <c r="K17" s="66"/>
      <c r="L17" s="66"/>
      <c r="M17" s="66"/>
      <c r="N17" s="66"/>
      <c r="O17" s="66"/>
      <c r="P17" s="66"/>
      <c r="Q17" s="66"/>
      <c r="R17" s="66"/>
      <c r="S17" s="65"/>
      <c r="T17" s="66"/>
      <c r="U17" s="66">
        <v>5</v>
      </c>
      <c r="V17" s="66"/>
      <c r="W17" s="66"/>
      <c r="X17" s="66"/>
      <c r="Y17" s="66"/>
      <c r="Z17" s="66"/>
      <c r="AA17" s="66"/>
      <c r="AB17" s="65"/>
      <c r="AC17" s="41">
        <f t="shared" si="0"/>
        <v>0</v>
      </c>
      <c r="AD17" s="41">
        <f t="shared" si="1"/>
        <v>5</v>
      </c>
      <c r="AE17" s="41">
        <f t="shared" si="2"/>
        <v>0</v>
      </c>
      <c r="AF17" s="41">
        <f t="shared" si="3"/>
        <v>0</v>
      </c>
      <c r="AG17" s="41">
        <f t="shared" si="4"/>
        <v>0</v>
      </c>
      <c r="AH17" s="41">
        <f t="shared" si="5"/>
        <v>0</v>
      </c>
      <c r="AI17" s="41">
        <f t="shared" si="6"/>
        <v>0</v>
      </c>
      <c r="AJ17" s="41">
        <f t="shared" si="7"/>
        <v>0</v>
      </c>
      <c r="AK17" s="41">
        <f t="shared" si="7"/>
        <v>0</v>
      </c>
    </row>
    <row r="18" spans="1:37" ht="12.75">
      <c r="A18" s="63" t="s">
        <v>117</v>
      </c>
      <c r="B18" s="64"/>
      <c r="C18" s="66"/>
      <c r="D18" s="66"/>
      <c r="E18" s="66"/>
      <c r="F18" s="66"/>
      <c r="G18" s="66"/>
      <c r="H18" s="66"/>
      <c r="I18" s="66"/>
      <c r="J18" s="65"/>
      <c r="K18" s="66"/>
      <c r="L18" s="66"/>
      <c r="M18" s="66"/>
      <c r="N18" s="66"/>
      <c r="O18" s="66"/>
      <c r="P18" s="66"/>
      <c r="Q18" s="66"/>
      <c r="R18" s="66"/>
      <c r="S18" s="65"/>
      <c r="T18" s="66"/>
      <c r="U18" s="66"/>
      <c r="V18" s="66"/>
      <c r="W18" s="66"/>
      <c r="X18" s="66">
        <v>4</v>
      </c>
      <c r="Y18" s="66">
        <v>2</v>
      </c>
      <c r="Z18" s="66"/>
      <c r="AA18" s="66"/>
      <c r="AB18" s="65"/>
      <c r="AC18" s="41">
        <f t="shared" si="0"/>
        <v>0</v>
      </c>
      <c r="AD18" s="41">
        <f t="shared" si="1"/>
        <v>0</v>
      </c>
      <c r="AE18" s="41">
        <f t="shared" si="2"/>
        <v>0</v>
      </c>
      <c r="AF18" s="41">
        <f t="shared" si="3"/>
        <v>0</v>
      </c>
      <c r="AG18" s="41">
        <f t="shared" si="4"/>
        <v>4</v>
      </c>
      <c r="AH18" s="41">
        <f t="shared" si="5"/>
        <v>2</v>
      </c>
      <c r="AI18" s="41">
        <f t="shared" si="6"/>
        <v>0</v>
      </c>
      <c r="AJ18" s="41">
        <f t="shared" si="7"/>
        <v>0</v>
      </c>
      <c r="AK18" s="41">
        <f t="shared" si="7"/>
        <v>0</v>
      </c>
    </row>
    <row r="19" spans="1:37" ht="12.75">
      <c r="A19" s="63" t="s">
        <v>93</v>
      </c>
      <c r="B19" s="64">
        <v>3.76</v>
      </c>
      <c r="C19" s="66">
        <v>31.46</v>
      </c>
      <c r="D19" s="66">
        <v>34.94</v>
      </c>
      <c r="E19" s="66">
        <v>24.31</v>
      </c>
      <c r="F19" s="66">
        <v>21.54</v>
      </c>
      <c r="G19" s="66"/>
      <c r="H19" s="66"/>
      <c r="I19" s="66"/>
      <c r="J19" s="65"/>
      <c r="K19" s="66"/>
      <c r="L19" s="66"/>
      <c r="M19" s="66"/>
      <c r="N19" s="66"/>
      <c r="O19" s="66"/>
      <c r="P19" s="66"/>
      <c r="Q19" s="66"/>
      <c r="R19" s="66"/>
      <c r="S19" s="65"/>
      <c r="T19" s="66">
        <v>58</v>
      </c>
      <c r="U19" s="66"/>
      <c r="V19" s="66">
        <v>60</v>
      </c>
      <c r="W19" s="66"/>
      <c r="X19" s="66"/>
      <c r="Y19" s="66"/>
      <c r="Z19" s="66"/>
      <c r="AA19" s="66"/>
      <c r="AB19" s="65"/>
      <c r="AC19" s="41">
        <f t="shared" si="0"/>
        <v>61.76</v>
      </c>
      <c r="AD19" s="41">
        <f t="shared" si="1"/>
        <v>31.46</v>
      </c>
      <c r="AE19" s="41">
        <f t="shared" si="2"/>
        <v>94.94</v>
      </c>
      <c r="AF19" s="41">
        <f t="shared" si="3"/>
        <v>24.31</v>
      </c>
      <c r="AG19" s="41">
        <f t="shared" si="4"/>
        <v>21.54</v>
      </c>
      <c r="AH19" s="41">
        <f t="shared" si="5"/>
        <v>0</v>
      </c>
      <c r="AI19" s="41">
        <f t="shared" si="6"/>
        <v>0</v>
      </c>
      <c r="AJ19" s="41">
        <f t="shared" si="7"/>
        <v>0</v>
      </c>
      <c r="AK19" s="41">
        <f t="shared" si="7"/>
        <v>0</v>
      </c>
    </row>
    <row r="20" spans="1:37" ht="12.75">
      <c r="A20" s="63" t="s">
        <v>114</v>
      </c>
      <c r="B20" s="64"/>
      <c r="C20" s="66">
        <v>5.92</v>
      </c>
      <c r="D20" s="66">
        <v>29.6</v>
      </c>
      <c r="E20" s="66"/>
      <c r="F20" s="66"/>
      <c r="G20" s="66"/>
      <c r="H20" s="66"/>
      <c r="I20" s="66"/>
      <c r="J20" s="65"/>
      <c r="K20" s="66"/>
      <c r="L20" s="66"/>
      <c r="M20" s="66"/>
      <c r="N20" s="66"/>
      <c r="O20" s="66"/>
      <c r="P20" s="66"/>
      <c r="Q20" s="66"/>
      <c r="R20" s="66"/>
      <c r="S20" s="65"/>
      <c r="T20" s="66">
        <v>58</v>
      </c>
      <c r="U20" s="66"/>
      <c r="V20" s="66">
        <v>60</v>
      </c>
      <c r="W20" s="66"/>
      <c r="X20" s="66"/>
      <c r="Y20" s="66"/>
      <c r="Z20" s="66"/>
      <c r="AA20" s="66"/>
      <c r="AB20" s="65"/>
      <c r="AC20" s="41">
        <f t="shared" si="0"/>
        <v>58</v>
      </c>
      <c r="AD20" s="41">
        <f t="shared" si="1"/>
        <v>5.92</v>
      </c>
      <c r="AE20" s="41">
        <f t="shared" si="2"/>
        <v>89.6</v>
      </c>
      <c r="AF20" s="41">
        <f t="shared" si="3"/>
        <v>0</v>
      </c>
      <c r="AG20" s="41">
        <f t="shared" si="4"/>
        <v>0</v>
      </c>
      <c r="AH20" s="41">
        <f t="shared" si="5"/>
        <v>0</v>
      </c>
      <c r="AI20" s="41">
        <f t="shared" si="6"/>
        <v>0</v>
      </c>
      <c r="AJ20" s="41">
        <f t="shared" si="7"/>
        <v>0</v>
      </c>
      <c r="AK20" s="41">
        <f t="shared" si="7"/>
        <v>0</v>
      </c>
    </row>
    <row r="21" spans="1:37" ht="12.75">
      <c r="A21" s="63" t="s">
        <v>144</v>
      </c>
      <c r="B21" s="64"/>
      <c r="C21" s="66"/>
      <c r="D21" s="66"/>
      <c r="E21" s="66"/>
      <c r="F21" s="66"/>
      <c r="G21" s="66"/>
      <c r="H21" s="66">
        <v>5.94</v>
      </c>
      <c r="I21" s="66">
        <v>43.76</v>
      </c>
      <c r="J21" s="65">
        <v>27.82</v>
      </c>
      <c r="K21" s="66"/>
      <c r="L21" s="66"/>
      <c r="M21" s="66"/>
      <c r="N21" s="66"/>
      <c r="O21" s="66"/>
      <c r="P21" s="66"/>
      <c r="Q21" s="66"/>
      <c r="R21" s="66"/>
      <c r="S21" s="65"/>
      <c r="T21" s="66"/>
      <c r="U21" s="66"/>
      <c r="V21" s="66"/>
      <c r="W21" s="66"/>
      <c r="X21" s="66"/>
      <c r="Y21" s="66"/>
      <c r="Z21" s="66"/>
      <c r="AA21" s="66"/>
      <c r="AB21" s="65"/>
      <c r="AC21" s="41">
        <f t="shared" si="0"/>
        <v>0</v>
      </c>
      <c r="AD21" s="41">
        <f t="shared" si="1"/>
        <v>0</v>
      </c>
      <c r="AE21" s="41">
        <f t="shared" si="2"/>
        <v>0</v>
      </c>
      <c r="AF21" s="41">
        <f t="shared" si="3"/>
        <v>0</v>
      </c>
      <c r="AG21" s="41">
        <f t="shared" si="4"/>
        <v>0</v>
      </c>
      <c r="AH21" s="41">
        <f t="shared" si="5"/>
        <v>0</v>
      </c>
      <c r="AI21" s="41">
        <f t="shared" si="6"/>
        <v>5.94</v>
      </c>
      <c r="AJ21" s="41">
        <f t="shared" si="7"/>
        <v>43.76</v>
      </c>
      <c r="AK21" s="41">
        <f t="shared" si="7"/>
        <v>27.82</v>
      </c>
    </row>
    <row r="22" spans="1:37" ht="12.75">
      <c r="A22" s="63" t="s">
        <v>176</v>
      </c>
      <c r="B22" s="64"/>
      <c r="C22" s="66"/>
      <c r="D22" s="66"/>
      <c r="E22" s="66">
        <v>9.50811</v>
      </c>
      <c r="F22" s="66">
        <v>38.03244</v>
      </c>
      <c r="G22" s="66">
        <v>25.35496</v>
      </c>
      <c r="H22" s="66"/>
      <c r="I22" s="66"/>
      <c r="J22" s="65"/>
      <c r="K22" s="66"/>
      <c r="L22" s="66"/>
      <c r="M22" s="66"/>
      <c r="N22" s="66"/>
      <c r="O22" s="66"/>
      <c r="P22" s="66"/>
      <c r="Q22" s="66"/>
      <c r="R22" s="66"/>
      <c r="S22" s="65"/>
      <c r="T22" s="66"/>
      <c r="U22" s="66"/>
      <c r="V22" s="66"/>
      <c r="W22" s="66"/>
      <c r="X22" s="66"/>
      <c r="Y22" s="66"/>
      <c r="Z22" s="66"/>
      <c r="AA22" s="66"/>
      <c r="AB22" s="65"/>
      <c r="AC22" s="41">
        <f t="shared" si="0"/>
        <v>0</v>
      </c>
      <c r="AD22" s="41">
        <f t="shared" si="1"/>
        <v>0</v>
      </c>
      <c r="AE22" s="41">
        <f t="shared" si="2"/>
        <v>0</v>
      </c>
      <c r="AF22" s="41">
        <f t="shared" si="3"/>
        <v>9.50811</v>
      </c>
      <c r="AG22" s="41">
        <f t="shared" si="4"/>
        <v>38.03244</v>
      </c>
      <c r="AH22" s="41">
        <f t="shared" si="5"/>
        <v>25.35496</v>
      </c>
      <c r="AI22" s="41">
        <f t="shared" si="6"/>
        <v>0</v>
      </c>
      <c r="AJ22" s="41">
        <f t="shared" si="7"/>
        <v>0</v>
      </c>
      <c r="AK22" s="41">
        <f t="shared" si="7"/>
        <v>0</v>
      </c>
    </row>
    <row r="23" spans="1:37" ht="12.75">
      <c r="A23" s="63" t="s">
        <v>177</v>
      </c>
      <c r="B23" s="64"/>
      <c r="C23" s="66"/>
      <c r="D23" s="66"/>
      <c r="E23" s="66"/>
      <c r="F23" s="66"/>
      <c r="G23" s="66"/>
      <c r="H23" s="66"/>
      <c r="I23" s="66"/>
      <c r="J23" s="65"/>
      <c r="K23" s="66"/>
      <c r="L23" s="66"/>
      <c r="M23" s="66"/>
      <c r="N23" s="66"/>
      <c r="O23" s="66"/>
      <c r="P23" s="66"/>
      <c r="Q23" s="66"/>
      <c r="R23" s="66"/>
      <c r="S23" s="65">
        <v>67.68944</v>
      </c>
      <c r="T23" s="66"/>
      <c r="U23" s="66"/>
      <c r="V23" s="66"/>
      <c r="W23" s="66"/>
      <c r="X23" s="66"/>
      <c r="Y23" s="66"/>
      <c r="Z23" s="66"/>
      <c r="AA23" s="66"/>
      <c r="AB23" s="65"/>
      <c r="AC23" s="41">
        <f t="shared" si="0"/>
        <v>0</v>
      </c>
      <c r="AD23" s="41">
        <f t="shared" si="1"/>
        <v>0</v>
      </c>
      <c r="AE23" s="41">
        <f t="shared" si="2"/>
        <v>0</v>
      </c>
      <c r="AF23" s="41">
        <f t="shared" si="3"/>
        <v>0</v>
      </c>
      <c r="AG23" s="41">
        <f t="shared" si="4"/>
        <v>0</v>
      </c>
      <c r="AH23" s="41">
        <f t="shared" si="5"/>
        <v>0</v>
      </c>
      <c r="AI23" s="41">
        <f t="shared" si="6"/>
        <v>0</v>
      </c>
      <c r="AJ23" s="41">
        <f t="shared" si="7"/>
        <v>0</v>
      </c>
      <c r="AK23" s="41">
        <f t="shared" si="7"/>
        <v>67.68944</v>
      </c>
    </row>
    <row r="24" spans="1:37" ht="12.75">
      <c r="A24" s="63" t="s">
        <v>145</v>
      </c>
      <c r="B24" s="64"/>
      <c r="C24" s="66"/>
      <c r="D24" s="66"/>
      <c r="E24" s="66"/>
      <c r="F24" s="66"/>
      <c r="G24" s="66"/>
      <c r="H24" s="66"/>
      <c r="I24" s="66"/>
      <c r="J24" s="65"/>
      <c r="K24" s="66"/>
      <c r="L24" s="66"/>
      <c r="M24" s="66"/>
      <c r="N24" s="66"/>
      <c r="O24" s="66"/>
      <c r="P24" s="66"/>
      <c r="Q24" s="66"/>
      <c r="R24" s="66">
        <v>24.72729</v>
      </c>
      <c r="S24" s="65">
        <v>139.80367</v>
      </c>
      <c r="T24" s="66"/>
      <c r="U24" s="66">
        <v>35.85569</v>
      </c>
      <c r="V24" s="66"/>
      <c r="W24" s="66"/>
      <c r="X24" s="66">
        <v>20</v>
      </c>
      <c r="Y24" s="66">
        <v>5.9752</v>
      </c>
      <c r="Z24" s="66">
        <v>131.39598</v>
      </c>
      <c r="AA24" s="66">
        <v>197.87232</v>
      </c>
      <c r="AB24" s="65">
        <v>8</v>
      </c>
      <c r="AC24" s="41">
        <f t="shared" si="0"/>
        <v>0</v>
      </c>
      <c r="AD24" s="41">
        <f t="shared" si="1"/>
        <v>35.85569</v>
      </c>
      <c r="AE24" s="41">
        <f t="shared" si="2"/>
        <v>0</v>
      </c>
      <c r="AF24" s="41">
        <f t="shared" si="3"/>
        <v>0</v>
      </c>
      <c r="AG24" s="41">
        <f t="shared" si="4"/>
        <v>20</v>
      </c>
      <c r="AH24" s="41">
        <f t="shared" si="5"/>
        <v>5.9752</v>
      </c>
      <c r="AI24" s="41">
        <f t="shared" si="6"/>
        <v>131.39598</v>
      </c>
      <c r="AJ24" s="41">
        <f t="shared" si="7"/>
        <v>222.59961</v>
      </c>
      <c r="AK24" s="41">
        <f t="shared" si="7"/>
        <v>147.80367</v>
      </c>
    </row>
    <row r="25" spans="1:37" ht="12.75">
      <c r="A25" s="63" t="s">
        <v>178</v>
      </c>
      <c r="B25" s="64">
        <v>278.57</v>
      </c>
      <c r="C25" s="66">
        <v>255.552</v>
      </c>
      <c r="D25" s="66">
        <v>230.52505</v>
      </c>
      <c r="E25" s="66">
        <v>282.57463</v>
      </c>
      <c r="F25" s="66">
        <v>371.74018</v>
      </c>
      <c r="G25" s="66">
        <v>632.32024</v>
      </c>
      <c r="H25" s="66">
        <v>594.70718</v>
      </c>
      <c r="I25" s="66">
        <v>489.70666</v>
      </c>
      <c r="J25" s="65">
        <v>414.41</v>
      </c>
      <c r="K25" s="66"/>
      <c r="L25" s="66"/>
      <c r="M25" s="66"/>
      <c r="N25" s="66"/>
      <c r="O25" s="66"/>
      <c r="P25" s="66"/>
      <c r="Q25" s="66">
        <v>248.77154</v>
      </c>
      <c r="R25" s="66">
        <v>712.89473</v>
      </c>
      <c r="S25" s="65">
        <v>2337.56585</v>
      </c>
      <c r="T25" s="66">
        <v>155.79887</v>
      </c>
      <c r="U25" s="66">
        <v>360.6066</v>
      </c>
      <c r="V25" s="66">
        <v>499.43557</v>
      </c>
      <c r="W25" s="66">
        <v>145.27261</v>
      </c>
      <c r="X25" s="66">
        <v>635.55417</v>
      </c>
      <c r="Y25" s="66">
        <v>422.40772</v>
      </c>
      <c r="Z25" s="66">
        <v>157.69206</v>
      </c>
      <c r="AA25" s="66">
        <v>102.87522</v>
      </c>
      <c r="AB25" s="65">
        <v>270.85328</v>
      </c>
      <c r="AC25" s="41">
        <f t="shared" si="0"/>
        <v>434.36887</v>
      </c>
      <c r="AD25" s="41">
        <f t="shared" si="1"/>
        <v>616.1586</v>
      </c>
      <c r="AE25" s="41">
        <f t="shared" si="2"/>
        <v>729.96062</v>
      </c>
      <c r="AF25" s="41">
        <f t="shared" si="3"/>
        <v>427.84724</v>
      </c>
      <c r="AG25" s="41">
        <f t="shared" si="4"/>
        <v>1007.29435</v>
      </c>
      <c r="AH25" s="41">
        <f t="shared" si="5"/>
        <v>1054.72796</v>
      </c>
      <c r="AI25" s="41">
        <f t="shared" si="6"/>
        <v>1001.1707799999999</v>
      </c>
      <c r="AJ25" s="41">
        <f t="shared" si="7"/>
        <v>1305.47661</v>
      </c>
      <c r="AK25" s="41">
        <f t="shared" si="7"/>
        <v>3022.8291299999996</v>
      </c>
    </row>
    <row r="26" spans="1:37" ht="12.75">
      <c r="A26" s="63" t="s">
        <v>179</v>
      </c>
      <c r="B26" s="64">
        <v>1015.60201</v>
      </c>
      <c r="C26" s="66">
        <v>1044.14332</v>
      </c>
      <c r="D26" s="66">
        <v>1305.58663</v>
      </c>
      <c r="E26" s="66">
        <v>1497.12706</v>
      </c>
      <c r="F26" s="66">
        <v>2105.6993</v>
      </c>
      <c r="G26" s="66">
        <v>2602.00073</v>
      </c>
      <c r="H26" s="66">
        <v>2461.50794</v>
      </c>
      <c r="I26" s="66">
        <v>2458.37186</v>
      </c>
      <c r="J26" s="65">
        <v>2477.01589</v>
      </c>
      <c r="K26" s="66">
        <v>101.0875</v>
      </c>
      <c r="L26" s="66">
        <v>169.78471</v>
      </c>
      <c r="M26" s="66">
        <v>37.65636</v>
      </c>
      <c r="N26" s="66">
        <v>41.171</v>
      </c>
      <c r="O26" s="66">
        <v>22.92941</v>
      </c>
      <c r="P26" s="66">
        <v>29.21334</v>
      </c>
      <c r="Q26" s="66">
        <v>860.78854</v>
      </c>
      <c r="R26" s="66">
        <v>1238.23997</v>
      </c>
      <c r="S26" s="65">
        <v>3124.29847</v>
      </c>
      <c r="T26" s="66">
        <v>356.18936</v>
      </c>
      <c r="U26" s="66">
        <v>1527.08539</v>
      </c>
      <c r="V26" s="66">
        <v>1384.47908</v>
      </c>
      <c r="W26" s="66">
        <v>1152.14382</v>
      </c>
      <c r="X26" s="66">
        <v>1861.87925</v>
      </c>
      <c r="Y26" s="66">
        <v>777.5775</v>
      </c>
      <c r="Z26" s="66">
        <v>2831.05962</v>
      </c>
      <c r="AA26" s="66">
        <v>1073.37951</v>
      </c>
      <c r="AB26" s="65">
        <v>913.16857</v>
      </c>
      <c r="AC26" s="41">
        <f t="shared" si="0"/>
        <v>1472.87887</v>
      </c>
      <c r="AD26" s="41">
        <f t="shared" si="1"/>
        <v>2741.0134199999998</v>
      </c>
      <c r="AE26" s="41">
        <f t="shared" si="2"/>
        <v>2727.72207</v>
      </c>
      <c r="AF26" s="41">
        <f t="shared" si="3"/>
        <v>2690.4418800000003</v>
      </c>
      <c r="AG26" s="41">
        <f t="shared" si="4"/>
        <v>3990.5079600000004</v>
      </c>
      <c r="AH26" s="41">
        <f t="shared" si="5"/>
        <v>3408.79157</v>
      </c>
      <c r="AI26" s="41">
        <f t="shared" si="6"/>
        <v>6153.3561</v>
      </c>
      <c r="AJ26" s="41">
        <f t="shared" si="7"/>
        <v>4769.9913400000005</v>
      </c>
      <c r="AK26" s="41">
        <f t="shared" si="7"/>
        <v>6514.48293</v>
      </c>
    </row>
    <row r="27" spans="1:37" ht="12.75">
      <c r="A27" s="63" t="s">
        <v>180</v>
      </c>
      <c r="B27" s="64"/>
      <c r="C27" s="66">
        <v>100.11626</v>
      </c>
      <c r="D27" s="66">
        <v>143.30556</v>
      </c>
      <c r="E27" s="66">
        <v>14.75017</v>
      </c>
      <c r="F27" s="66"/>
      <c r="G27" s="66"/>
      <c r="H27" s="66"/>
      <c r="I27" s="66"/>
      <c r="J27" s="65"/>
      <c r="K27" s="66"/>
      <c r="L27" s="66"/>
      <c r="M27" s="66"/>
      <c r="N27" s="66"/>
      <c r="O27" s="66"/>
      <c r="P27" s="66"/>
      <c r="Q27" s="66"/>
      <c r="R27" s="66"/>
      <c r="S27" s="65"/>
      <c r="T27" s="66"/>
      <c r="U27" s="66">
        <v>50.247</v>
      </c>
      <c r="V27" s="66"/>
      <c r="W27" s="66"/>
      <c r="X27" s="66"/>
      <c r="Y27" s="66"/>
      <c r="Z27" s="66"/>
      <c r="AA27" s="66"/>
      <c r="AB27" s="65"/>
      <c r="AC27" s="41">
        <f t="shared" si="0"/>
        <v>0</v>
      </c>
      <c r="AD27" s="41">
        <f t="shared" si="1"/>
        <v>150.36326</v>
      </c>
      <c r="AE27" s="41">
        <f t="shared" si="2"/>
        <v>143.30556</v>
      </c>
      <c r="AF27" s="41">
        <f t="shared" si="3"/>
        <v>14.75017</v>
      </c>
      <c r="AG27" s="41">
        <f t="shared" si="4"/>
        <v>0</v>
      </c>
      <c r="AH27" s="41">
        <f t="shared" si="5"/>
        <v>0</v>
      </c>
      <c r="AI27" s="41">
        <f t="shared" si="6"/>
        <v>0</v>
      </c>
      <c r="AJ27" s="41">
        <f t="shared" si="7"/>
        <v>0</v>
      </c>
      <c r="AK27" s="41">
        <f t="shared" si="7"/>
        <v>0</v>
      </c>
    </row>
    <row r="28" spans="1:37" ht="12.75">
      <c r="A28" s="49" t="s">
        <v>4</v>
      </c>
      <c r="B28" s="47">
        <f>SUM(B5:B27)</f>
        <v>1627.11025</v>
      </c>
      <c r="C28" s="46">
        <f>SUM(C5:C27)</f>
        <v>1813.37378</v>
      </c>
      <c r="D28" s="46">
        <f>SUM(D5:D27)</f>
        <v>2199.25134</v>
      </c>
      <c r="E28" s="46">
        <f>SUM(E5:E27)</f>
        <v>1998.70397</v>
      </c>
      <c r="F28" s="46">
        <f aca="true" t="shared" si="9" ref="F28:AJ28">SUM(F5:F27)</f>
        <v>2753.4359200000004</v>
      </c>
      <c r="G28" s="46">
        <f t="shared" si="9"/>
        <v>3696.48459</v>
      </c>
      <c r="H28" s="46">
        <f t="shared" si="9"/>
        <v>3604.2351200000003</v>
      </c>
      <c r="I28" s="46">
        <f t="shared" si="9"/>
        <v>3622.08352</v>
      </c>
      <c r="J28" s="48">
        <f t="shared" si="9"/>
        <v>3663.19989</v>
      </c>
      <c r="K28" s="46">
        <f t="shared" si="9"/>
        <v>105.9715</v>
      </c>
      <c r="L28" s="46">
        <f t="shared" si="9"/>
        <v>169.78471</v>
      </c>
      <c r="M28" s="46">
        <f t="shared" si="9"/>
        <v>37.65636</v>
      </c>
      <c r="N28" s="46">
        <f t="shared" si="9"/>
        <v>41.171</v>
      </c>
      <c r="O28" s="46">
        <f t="shared" si="9"/>
        <v>22.92941</v>
      </c>
      <c r="P28" s="46">
        <f t="shared" si="9"/>
        <v>29.21334</v>
      </c>
      <c r="Q28" s="46">
        <f t="shared" si="9"/>
        <v>1341.36079</v>
      </c>
      <c r="R28" s="46">
        <f t="shared" si="9"/>
        <v>3750.57753</v>
      </c>
      <c r="S28" s="48">
        <f t="shared" si="9"/>
        <v>9884.60117</v>
      </c>
      <c r="T28" s="46">
        <f t="shared" si="9"/>
        <v>794.6047599999999</v>
      </c>
      <c r="U28" s="46">
        <f t="shared" si="9"/>
        <v>3484.77117</v>
      </c>
      <c r="V28" s="46">
        <f t="shared" si="9"/>
        <v>2293.77273</v>
      </c>
      <c r="W28" s="46">
        <f t="shared" si="9"/>
        <v>1840.20353</v>
      </c>
      <c r="X28" s="46">
        <f t="shared" si="9"/>
        <v>2866.23342</v>
      </c>
      <c r="Y28" s="46">
        <f t="shared" si="9"/>
        <v>1374.9751299999998</v>
      </c>
      <c r="Z28" s="46">
        <f t="shared" si="9"/>
        <v>3223.74766</v>
      </c>
      <c r="AA28" s="46">
        <f t="shared" si="9"/>
        <v>1874.5983999999999</v>
      </c>
      <c r="AB28" s="48">
        <f t="shared" si="9"/>
        <v>1518.09371</v>
      </c>
      <c r="AC28" s="46">
        <f t="shared" si="9"/>
        <v>2527.68651</v>
      </c>
      <c r="AD28" s="46">
        <f t="shared" si="9"/>
        <v>5467.92966</v>
      </c>
      <c r="AE28" s="46">
        <f t="shared" si="9"/>
        <v>4530.680429999999</v>
      </c>
      <c r="AF28" s="46">
        <f t="shared" si="9"/>
        <v>3880.0785</v>
      </c>
      <c r="AG28" s="46">
        <f t="shared" si="9"/>
        <v>5642.59875</v>
      </c>
      <c r="AH28" s="46">
        <f t="shared" si="9"/>
        <v>5100.673059999999</v>
      </c>
      <c r="AI28" s="46">
        <f t="shared" si="9"/>
        <v>8169.34357</v>
      </c>
      <c r="AJ28" s="46">
        <f t="shared" si="9"/>
        <v>9247.259450000001</v>
      </c>
      <c r="AK28" s="46">
        <f>SUM(AK5:AK27)</f>
        <v>15065.89477</v>
      </c>
    </row>
    <row r="29" spans="1:28" ht="12.75">
      <c r="A29" s="9" t="s">
        <v>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31" ht="12" customHeight="1">
      <c r="A30" s="9" t="s">
        <v>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28" ht="12" customHeight="1">
      <c r="A31" s="9" t="s">
        <v>11</v>
      </c>
      <c r="B31" s="24"/>
      <c r="C31" s="24"/>
      <c r="D31" s="24"/>
      <c r="E31" s="24"/>
      <c r="F31" s="24"/>
      <c r="G31" s="24"/>
      <c r="H31" s="24"/>
      <c r="I31" s="24"/>
      <c r="J31" s="24"/>
      <c r="K31" s="2"/>
      <c r="L31" s="2"/>
      <c r="M31" s="1"/>
      <c r="N31" s="1"/>
      <c r="O31" s="1"/>
      <c r="P31" s="1"/>
      <c r="Q31" s="1"/>
      <c r="R31" s="1"/>
      <c r="S31" s="1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2" customHeight="1">
      <c r="A32" s="9" t="s">
        <v>119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33" ht="12.75">
      <c r="A33" s="54"/>
      <c r="AC33" s="13"/>
      <c r="AD33" s="14"/>
      <c r="AE33" s="14"/>
      <c r="AF33" s="8"/>
      <c r="AG33" s="8"/>
    </row>
    <row r="35" spans="29:33" ht="12.75">
      <c r="AC35" s="5"/>
      <c r="AD35" s="5"/>
      <c r="AE35" s="5"/>
      <c r="AF35" s="5"/>
      <c r="AG35" s="5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5" r:id="rId1"/>
  <ignoredErrors>
    <ignoredError sqref="B28:AB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2015-07-17T18:19:18Z</cp:lastPrinted>
  <dcterms:created xsi:type="dcterms:W3CDTF">2004-06-18T13:08:58Z</dcterms:created>
  <dcterms:modified xsi:type="dcterms:W3CDTF">2015-07-17T18:19:53Z</dcterms:modified>
  <cp:category/>
  <cp:version/>
  <cp:contentType/>
  <cp:contentStatus/>
</cp:coreProperties>
</file>