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mod" sheetId="1" r:id="rId1"/>
    <sheet name="ga" sheetId="2" r:id="rId2"/>
    <sheet name="area" sheetId="3" r:id="rId3"/>
    <sheet name="Inst" sheetId="4" r:id="rId4"/>
  </sheets>
  <definedNames>
    <definedName name="_xlnm.Print_Area" localSheetId="2">'area'!$A$1:$AK$91</definedName>
    <definedName name="_xlnm.Print_Area" localSheetId="1">'ga'!$A$1:$AK$19</definedName>
    <definedName name="_xlnm.Print_Area" localSheetId="3">'Inst'!$A$1:$AK$30</definedName>
    <definedName name="_xlnm.Print_Area" localSheetId="0">'mod'!$A$1:$S$50</definedName>
    <definedName name="_xlnm.Print_Titles" localSheetId="2">'area'!$1:$4</definedName>
  </definedNames>
  <calcPr fullCalcOnLoad="1"/>
</workbook>
</file>

<file path=xl/sharedStrings.xml><?xml version="1.0" encoding="utf-8"?>
<sst xmlns="http://schemas.openxmlformats.org/spreadsheetml/2006/main" count="254" uniqueCount="166">
  <si>
    <t>Fomento à Pesquisa</t>
  </si>
  <si>
    <t>Modalidade</t>
  </si>
  <si>
    <t>R$ mil</t>
  </si>
  <si>
    <t xml:space="preserve">Fonte: CNPq/AEI.                  </t>
  </si>
  <si>
    <t>Total</t>
  </si>
  <si>
    <t>Área do conhecimento</t>
  </si>
  <si>
    <t xml:space="preserve">Notas: Recursos do Tesouro Nacional; Inclui recursos dos fundos setoriais; </t>
  </si>
  <si>
    <t xml:space="preserve">Grande área </t>
  </si>
  <si>
    <t>Em R$ mil correntes</t>
  </si>
  <si>
    <t>Qtd</t>
  </si>
  <si>
    <t>Notas: Recursos do Tesouro Nacional; Inclui recursos dos fundos setoriais; As bolsas de curta foram consideradas no fomento à pesquisa.</t>
  </si>
  <si>
    <t xml:space="preserve">               As bolsas de curta duração foram consideradas no Fomento à Pesquisa.</t>
  </si>
  <si>
    <t>Instituição</t>
  </si>
  <si>
    <t>Piauí (2)</t>
  </si>
  <si>
    <t>Piauí (1)</t>
  </si>
  <si>
    <t>Apoio Técnico à Pesquisa</t>
  </si>
  <si>
    <t>Desenvolvimento Científico Regional</t>
  </si>
  <si>
    <t>Especialista Visitante</t>
  </si>
  <si>
    <t>Extensão no País</t>
  </si>
  <si>
    <t>Iniciação Científica</t>
  </si>
  <si>
    <t>Mestrado</t>
  </si>
  <si>
    <t>Pesquisador Visitante</t>
  </si>
  <si>
    <t>Produtividade em Pesquisa</t>
  </si>
  <si>
    <t>Doutorado no Exterior</t>
  </si>
  <si>
    <t>Auxílio Pesquisa</t>
  </si>
  <si>
    <t>Auxílio Pesquisador Visitante</t>
  </si>
  <si>
    <t>Participação em Eventos Científicos</t>
  </si>
  <si>
    <t>Promoção de Eventos Científicos</t>
  </si>
  <si>
    <t>Ciências Agrárias</t>
  </si>
  <si>
    <t>Ciências Biológicas</t>
  </si>
  <si>
    <t>Ciências da Saúde</t>
  </si>
  <si>
    <t>Ciências Exatas e da Terra</t>
  </si>
  <si>
    <t>Ciências Humanas</t>
  </si>
  <si>
    <t>Ciências Sociais Aplicadas</t>
  </si>
  <si>
    <t>Lingüística, Letras e Artes</t>
  </si>
  <si>
    <t>Administração</t>
  </si>
  <si>
    <t>Agronomia</t>
  </si>
  <si>
    <t>Antropologia</t>
  </si>
  <si>
    <t>Arqueologia</t>
  </si>
  <si>
    <t>Arquitetura e Urbanismo</t>
  </si>
  <si>
    <t>Artes</t>
  </si>
  <si>
    <t>Biologia Geral</t>
  </si>
  <si>
    <t>Bioquímica</t>
  </si>
  <si>
    <t>Botânica</t>
  </si>
  <si>
    <t>Ciência da Computação</t>
  </si>
  <si>
    <t>Ciência e Tecnologia de Alimentos</t>
  </si>
  <si>
    <t>Ciência Política</t>
  </si>
  <si>
    <t>Comunicação</t>
  </si>
  <si>
    <t>Ecologia</t>
  </si>
  <si>
    <t>Economia</t>
  </si>
  <si>
    <t>Educação</t>
  </si>
  <si>
    <t>Enfermagem</t>
  </si>
  <si>
    <t>Engenharia Agrícola</t>
  </si>
  <si>
    <t>Engenharia Civil</t>
  </si>
  <si>
    <t>Engenharia de Produção</t>
  </si>
  <si>
    <t>Engenharia Sanitária</t>
  </si>
  <si>
    <t>Farmácia</t>
  </si>
  <si>
    <t>Farmacologia</t>
  </si>
  <si>
    <t>Filosofia</t>
  </si>
  <si>
    <t>Física</t>
  </si>
  <si>
    <t>Fisiologia</t>
  </si>
  <si>
    <t>Genética</t>
  </si>
  <si>
    <t>Geociências</t>
  </si>
  <si>
    <t>Geografia</t>
  </si>
  <si>
    <t>História</t>
  </si>
  <si>
    <t>Imunologia</t>
  </si>
  <si>
    <t>Letras</t>
  </si>
  <si>
    <t>Lingüística</t>
  </si>
  <si>
    <t>Matemática</t>
  </si>
  <si>
    <t>Medicina</t>
  </si>
  <si>
    <t>Medicina Veterinária</t>
  </si>
  <si>
    <t>Microbiologia</t>
  </si>
  <si>
    <t>Morfologia</t>
  </si>
  <si>
    <t>Nutrição</t>
  </si>
  <si>
    <t>Odontologia</t>
  </si>
  <si>
    <t>Parasitologia</t>
  </si>
  <si>
    <t>Química</t>
  </si>
  <si>
    <t>Saúde Coletiva</t>
  </si>
  <si>
    <t>Serviço Social</t>
  </si>
  <si>
    <t>Sociologia</t>
  </si>
  <si>
    <t>Zoologia</t>
  </si>
  <si>
    <t>Zootecnia</t>
  </si>
  <si>
    <t>Movimento Hip Hop Organizado do Brasil</t>
  </si>
  <si>
    <t>Engenharias</t>
  </si>
  <si>
    <t>Psicologia</t>
  </si>
  <si>
    <t>Turismo</t>
  </si>
  <si>
    <t>Direito</t>
  </si>
  <si>
    <t>Fisioterapia e Terapia Ocupacional</t>
  </si>
  <si>
    <t>Fixação de Recursos Humanos</t>
  </si>
  <si>
    <t>Apoio Técnico em Extensão no País</t>
  </si>
  <si>
    <t>Engenharia de Materiais e Metalúrgica</t>
  </si>
  <si>
    <t>Recursos Florestais e Engenharia Florestal</t>
  </si>
  <si>
    <t>Recursos Pesqueiros e Engenharia de Pesca</t>
  </si>
  <si>
    <t>Bolsas no País</t>
  </si>
  <si>
    <t xml:space="preserve">Bolsas no Exterior </t>
  </si>
  <si>
    <t>Iniciação Científica Júnior</t>
  </si>
  <si>
    <t>Outra</t>
  </si>
  <si>
    <t>Biotecnologia</t>
  </si>
  <si>
    <t>Engenharia Elétrica</t>
  </si>
  <si>
    <t>Engenharia Química</t>
  </si>
  <si>
    <t>Prefeitura Municipal de Picos</t>
  </si>
  <si>
    <t xml:space="preserve">(1) O nº de bolsas-ano representa a média aritmética do nº de mensalidades pagas de janeiro a dezembro: nº de mensalidades pagas no ano/12 meses = número </t>
  </si>
  <si>
    <t xml:space="preserve">de bolsas-ano. Desta forma, o número de bolsas pode ser fracionário. Exemplo: 18 mensalidades/12 meses = 1,5 bolsas-ano. </t>
  </si>
  <si>
    <t>(2) Bolsas no país: UF de destino; Bolsas no exterior: UF da instituição de vínculo; Fomento: UF de destino e, no caso de eventos, UF da origem.</t>
  </si>
  <si>
    <t>(1) Bolsas no país: UF de destino; Bolsas no exterior: UF da instituição de vínculo; Fomento: UF de destino e, no caso de eventos, UF da origem.</t>
  </si>
  <si>
    <t>Doutorado</t>
  </si>
  <si>
    <t>Iniciação ao Extensionismo</t>
  </si>
  <si>
    <t>Probabilidade e Estatística</t>
  </si>
  <si>
    <t>H. A. A. Alvarez</t>
  </si>
  <si>
    <t>Graduação Sanduíche no Exterior</t>
  </si>
  <si>
    <t>Não informado</t>
  </si>
  <si>
    <t>Áreas Tecnológicas de Química e Geociências</t>
  </si>
  <si>
    <t>Ciências Ambientais</t>
  </si>
  <si>
    <t>Desenvolvimento e Inovação Tecnológica em Biologia</t>
  </si>
  <si>
    <t>Divulgação Científica</t>
  </si>
  <si>
    <t>Engenharia Mecânica</t>
  </si>
  <si>
    <t>Microeletrônica</t>
  </si>
  <si>
    <t>Multidisciplinar</t>
  </si>
  <si>
    <t>Planejamento Urbano e Regional</t>
  </si>
  <si>
    <t>Atração de Jovens Talentos</t>
  </si>
  <si>
    <t>Desenvolvimento Tecnológico e Industrial</t>
  </si>
  <si>
    <t>Doutorado Sanduíche</t>
  </si>
  <si>
    <t>Iniciação Tecnológica</t>
  </si>
  <si>
    <t>Pós-Doutorado</t>
  </si>
  <si>
    <t>Pós-Doutorado Empresarial</t>
  </si>
  <si>
    <t>Produtividade Desenv. Tecn. e Ext. Inovadora</t>
  </si>
  <si>
    <t>Apoio ao Desenvolvimento C&amp;T e à Competitividade</t>
  </si>
  <si>
    <t>Biodiversidade e Recursos Naturais</t>
  </si>
  <si>
    <t>Biofísica</t>
  </si>
  <si>
    <t>Educação Física</t>
  </si>
  <si>
    <t>Fonoaudiologia</t>
  </si>
  <si>
    <t>Nanotecnologia e Novos Materiais</t>
  </si>
  <si>
    <t>Química Industrial</t>
  </si>
  <si>
    <t>Tecnologia e Inovação</t>
  </si>
  <si>
    <t>Tecnologias Ambientais</t>
  </si>
  <si>
    <t>Tecnologias Médicas e da Saúde</t>
  </si>
  <si>
    <t>CNPq - Bolsas no país: número de bolsas-ano (1) e investimentos segundo modalidade - 2006-2014</t>
  </si>
  <si>
    <t>CNPq - Bolsas no exterior: número de bolsas-ano (1) e investimentos segundo modalidade - 2006-2014</t>
  </si>
  <si>
    <t>CNPq - Fomento à pesquisa: número de projetos e investimentos segundo modalidade - 2006-2014</t>
  </si>
  <si>
    <t>Pesquisador Visitante Especial</t>
  </si>
  <si>
    <t>Ciências Sociais</t>
  </si>
  <si>
    <t>Museologia</t>
  </si>
  <si>
    <t>Robótica, Mecatrônica e Automação</t>
  </si>
  <si>
    <t>Tecnologia da Informação e Comunicação</t>
  </si>
  <si>
    <t>Tecnologia e Inovação para Agropecuária</t>
  </si>
  <si>
    <t>CNPq - Investimentos realizados em bolsas e no fomento à pesquisa segundo grande área do conhecimento - 2006-2014</t>
  </si>
  <si>
    <t>CNPq - Investimentos realizados em bolsas e no fomento à pesquisa segundo área do conhecimento - 2006-2014</t>
  </si>
  <si>
    <t>Associacao Brasileira de Obstetrizes e Enfermeiros Obstetras-PI</t>
  </si>
  <si>
    <t>Centro Universitario UNINOVAFAPI</t>
  </si>
  <si>
    <t>Empresa Brasileira de Pesquisa Agropecuaria</t>
  </si>
  <si>
    <t>Faculdade de Ciencias Humanas, Saude, Exatas e Juridicas de Teresina</t>
  </si>
  <si>
    <t>Faculdade Integral Diferencial</t>
  </si>
  <si>
    <t>Faculdade Santo Agostinho de Teresina</t>
  </si>
  <si>
    <t>Fundacao de Amparo a Pesquisa do Estado do Piaui</t>
  </si>
  <si>
    <t>Fundacao de Desenvolvimento e Apoio a Pesquisa, Ensino e Extensao do Piaui</t>
  </si>
  <si>
    <t>Fundacao dos Comerciarios de Teresina</t>
  </si>
  <si>
    <t>Fundacao Museu do Homem Americano</t>
  </si>
  <si>
    <t>Governo do Estado do Piaui</t>
  </si>
  <si>
    <t>Instituto de Ciencias Juridicas e Sociais Professor Camillo Filho</t>
  </si>
  <si>
    <t>Instituto do Patrimonio Historico e Artistico Nacional - DF</t>
  </si>
  <si>
    <t>Instituto Federal do Piaui</t>
  </si>
  <si>
    <t>Instituto Superior de Educacao Antonino Freire</t>
  </si>
  <si>
    <t>Secretaria de Meio Ambiente e Recursos Hidricos do Estado do Piaui</t>
  </si>
  <si>
    <t>Universidade Estadual do Piaui</t>
  </si>
  <si>
    <t>Universidade Federal do Piaui</t>
  </si>
  <si>
    <t>CNPq - Investimentos realizados em bolsas e no fomento à pesquisa segundo instituição - 2006-2014</t>
  </si>
</sst>
</file>

<file path=xl/styles.xml><?xml version="1.0" encoding="utf-8"?>
<styleSheet xmlns="http://schemas.openxmlformats.org/spreadsheetml/2006/main">
  <numFmts count="29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#,##0;[Red]#,##0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1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3" xfId="0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15" xfId="0" applyNumberFormat="1" applyFont="1" applyBorder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180" fontId="2" fillId="0" borderId="0" xfId="51" applyNumberFormat="1" applyFont="1" applyAlignment="1">
      <alignment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/>
      <protection/>
    </xf>
    <xf numFmtId="1" fontId="1" fillId="0" borderId="17" xfId="0" applyNumberFormat="1" applyFont="1" applyFill="1" applyBorder="1" applyAlignment="1" applyProtection="1">
      <alignment horizontal="center"/>
      <protection/>
    </xf>
    <xf numFmtId="1" fontId="1" fillId="0" borderId="18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Border="1" applyAlignment="1">
      <alignment/>
    </xf>
    <xf numFmtId="1" fontId="1" fillId="0" borderId="19" xfId="0" applyNumberFormat="1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4" fontId="4" fillId="0" borderId="0" xfId="0" applyNumberFormat="1" applyFont="1" applyFill="1" applyBorder="1" applyAlignment="1" applyProtection="1">
      <alignment/>
      <protection/>
    </xf>
    <xf numFmtId="3" fontId="1" fillId="0" borderId="14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6" fillId="0" borderId="0" xfId="0" applyFont="1" applyAlignment="1">
      <alignment horizontal="left" indent="2"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" fontId="2" fillId="0" borderId="22" xfId="0" applyNumberFormat="1" applyFont="1" applyFill="1" applyBorder="1" applyAlignment="1" applyProtection="1">
      <alignment/>
      <protection/>
    </xf>
    <xf numFmtId="0" fontId="1" fillId="0" borderId="23" xfId="0" applyFont="1" applyBorder="1" applyAlignment="1">
      <alignment horizontal="center"/>
    </xf>
    <xf numFmtId="1" fontId="1" fillId="0" borderId="15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3" fontId="42" fillId="0" borderId="22" xfId="0" applyNumberFormat="1" applyFont="1" applyBorder="1" applyAlignment="1">
      <alignment/>
    </xf>
    <xf numFmtId="3" fontId="42" fillId="0" borderId="24" xfId="51" applyNumberFormat="1" applyFont="1" applyBorder="1" applyAlignment="1">
      <alignment/>
    </xf>
    <xf numFmtId="3" fontId="42" fillId="0" borderId="25" xfId="51" applyNumberFormat="1" applyFont="1" applyBorder="1" applyAlignment="1">
      <alignment/>
    </xf>
    <xf numFmtId="3" fontId="42" fillId="0" borderId="22" xfId="51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184" fontId="42" fillId="0" borderId="22" xfId="0" applyNumberFormat="1" applyFont="1" applyBorder="1" applyAlignment="1">
      <alignment/>
    </xf>
    <xf numFmtId="184" fontId="42" fillId="0" borderId="24" xfId="51" applyNumberFormat="1" applyFont="1" applyBorder="1" applyAlignment="1">
      <alignment/>
    </xf>
    <xf numFmtId="184" fontId="42" fillId="0" borderId="25" xfId="51" applyNumberFormat="1" applyFont="1" applyBorder="1" applyAlignment="1">
      <alignment/>
    </xf>
    <xf numFmtId="184" fontId="42" fillId="0" borderId="22" xfId="51" applyNumberFormat="1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1" fillId="0" borderId="30" xfId="0" applyNumberFormat="1" applyFont="1" applyBorder="1" applyAlignment="1">
      <alignment/>
    </xf>
    <xf numFmtId="184" fontId="42" fillId="0" borderId="31" xfId="51" applyNumberFormat="1" applyFont="1" applyBorder="1" applyAlignment="1">
      <alignment/>
    </xf>
    <xf numFmtId="0" fontId="1" fillId="0" borderId="32" xfId="0" applyNumberFormat="1" applyFont="1" applyFill="1" applyBorder="1" applyAlignment="1" applyProtection="1">
      <alignment horizontal="center"/>
      <protection/>
    </xf>
    <xf numFmtId="0" fontId="1" fillId="0" borderId="33" xfId="0" applyNumberFormat="1" applyFont="1" applyFill="1" applyBorder="1" applyAlignment="1" applyProtection="1">
      <alignment horizontal="center"/>
      <protection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/>
      <protection/>
    </xf>
    <xf numFmtId="0" fontId="1" fillId="0" borderId="29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center"/>
      <protection/>
    </xf>
    <xf numFmtId="0" fontId="1" fillId="0" borderId="36" xfId="0" applyNumberFormat="1" applyFont="1" applyFill="1" applyBorder="1" applyAlignment="1" applyProtection="1">
      <alignment horizontal="center"/>
      <protection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3.7109375" style="0" bestFit="1" customWidth="1"/>
    <col min="3" max="3" width="5.7109375" style="0" bestFit="1" customWidth="1"/>
    <col min="4" max="4" width="3.7109375" style="0" bestFit="1" customWidth="1"/>
    <col min="5" max="5" width="5.7109375" style="0" bestFit="1" customWidth="1"/>
    <col min="6" max="6" width="3.7109375" style="0" bestFit="1" customWidth="1"/>
    <col min="7" max="7" width="5.7109375" style="0" bestFit="1" customWidth="1"/>
    <col min="8" max="8" width="3.7109375" style="0" bestFit="1" customWidth="1"/>
    <col min="9" max="9" width="5.7109375" style="0" bestFit="1" customWidth="1"/>
    <col min="10" max="10" width="3.7109375" style="0" bestFit="1" customWidth="1"/>
    <col min="11" max="11" width="5.7109375" style="0" bestFit="1" customWidth="1"/>
    <col min="12" max="12" width="3.7109375" style="0" bestFit="1" customWidth="1"/>
    <col min="13" max="13" width="5.28125" style="0" customWidth="1"/>
    <col min="14" max="14" width="3.7109375" style="0" bestFit="1" customWidth="1"/>
    <col min="15" max="15" width="5.28125" style="0" customWidth="1"/>
    <col min="16" max="16" width="3.7109375" style="0" bestFit="1" customWidth="1"/>
    <col min="17" max="17" width="5.28125" style="0" customWidth="1"/>
    <col min="18" max="18" width="3.7109375" style="0" bestFit="1" customWidth="1"/>
    <col min="19" max="19" width="5.8515625" style="0" customWidth="1"/>
  </cols>
  <sheetData>
    <row r="1" ht="12.75" customHeight="1">
      <c r="A1" s="7" t="s">
        <v>136</v>
      </c>
    </row>
    <row r="2" spans="1:19" ht="12.75" customHeight="1" thickBot="1">
      <c r="A2" s="11" t="s">
        <v>13</v>
      </c>
      <c r="B2" s="48"/>
      <c r="C2" s="48"/>
      <c r="D2" s="48"/>
      <c r="E2" s="46"/>
      <c r="F2" s="48"/>
      <c r="G2" s="46"/>
      <c r="H2" s="48"/>
      <c r="I2" s="46"/>
      <c r="J2" s="48"/>
      <c r="K2" s="46"/>
      <c r="L2" s="48"/>
      <c r="M2" s="46"/>
      <c r="N2" s="48"/>
      <c r="O2" s="46"/>
      <c r="P2" s="48"/>
      <c r="Q2" s="46"/>
      <c r="R2" s="48"/>
      <c r="S2" s="46" t="s">
        <v>8</v>
      </c>
    </row>
    <row r="3" spans="1:19" ht="12" customHeight="1">
      <c r="A3" s="65" t="s">
        <v>1</v>
      </c>
      <c r="B3" s="63">
        <v>2006</v>
      </c>
      <c r="C3" s="69"/>
      <c r="D3" s="63">
        <v>2007</v>
      </c>
      <c r="E3" s="69"/>
      <c r="F3" s="64">
        <v>2008</v>
      </c>
      <c r="G3" s="64"/>
      <c r="H3" s="63">
        <v>2009</v>
      </c>
      <c r="I3" s="64"/>
      <c r="J3" s="63">
        <v>2010</v>
      </c>
      <c r="K3" s="64"/>
      <c r="L3" s="63">
        <v>2011</v>
      </c>
      <c r="M3" s="64"/>
      <c r="N3" s="63">
        <v>2012</v>
      </c>
      <c r="O3" s="64"/>
      <c r="P3" s="63">
        <v>2013</v>
      </c>
      <c r="Q3" s="64"/>
      <c r="R3" s="63">
        <v>2014</v>
      </c>
      <c r="S3" s="64"/>
    </row>
    <row r="4" spans="1:19" ht="12" customHeight="1">
      <c r="A4" s="66"/>
      <c r="B4" s="30" t="s">
        <v>9</v>
      </c>
      <c r="C4" s="31" t="s">
        <v>2</v>
      </c>
      <c r="D4" s="30" t="s">
        <v>9</v>
      </c>
      <c r="E4" s="31" t="s">
        <v>2</v>
      </c>
      <c r="F4" s="34" t="s">
        <v>9</v>
      </c>
      <c r="G4" s="32" t="s">
        <v>2</v>
      </c>
      <c r="H4" s="30" t="s">
        <v>9</v>
      </c>
      <c r="I4" s="32" t="s">
        <v>2</v>
      </c>
      <c r="J4" s="30" t="s">
        <v>9</v>
      </c>
      <c r="K4" s="32" t="s">
        <v>2</v>
      </c>
      <c r="L4" s="30" t="s">
        <v>9</v>
      </c>
      <c r="M4" s="32" t="s">
        <v>2</v>
      </c>
      <c r="N4" s="30" t="s">
        <v>9</v>
      </c>
      <c r="O4" s="32" t="s">
        <v>2</v>
      </c>
      <c r="P4" s="30" t="s">
        <v>9</v>
      </c>
      <c r="Q4" s="32" t="s">
        <v>2</v>
      </c>
      <c r="R4" s="30" t="s">
        <v>9</v>
      </c>
      <c r="S4" s="32" t="s">
        <v>2</v>
      </c>
    </row>
    <row r="5" spans="1:19" ht="12" customHeight="1">
      <c r="A5" s="49" t="s">
        <v>15</v>
      </c>
      <c r="B5" s="50">
        <v>5.5</v>
      </c>
      <c r="C5" s="51">
        <v>25.2903</v>
      </c>
      <c r="D5" s="50">
        <v>8.37</v>
      </c>
      <c r="E5" s="51">
        <v>39.51652</v>
      </c>
      <c r="F5" s="52">
        <v>4.42</v>
      </c>
      <c r="G5" s="52">
        <v>21.75632</v>
      </c>
      <c r="H5" s="50">
        <v>10</v>
      </c>
      <c r="I5" s="51">
        <v>48.99371</v>
      </c>
      <c r="J5" s="52">
        <v>13.42</v>
      </c>
      <c r="K5" s="52">
        <v>73.41214</v>
      </c>
      <c r="L5" s="50">
        <v>8.17</v>
      </c>
      <c r="M5" s="51">
        <v>46.25</v>
      </c>
      <c r="N5" s="52">
        <v>8.25</v>
      </c>
      <c r="O5" s="52">
        <v>47.25</v>
      </c>
      <c r="P5" s="50">
        <v>2.42</v>
      </c>
      <c r="Q5" s="52">
        <v>14.6</v>
      </c>
      <c r="R5" s="50">
        <v>2.25</v>
      </c>
      <c r="S5" s="52">
        <v>14.4</v>
      </c>
    </row>
    <row r="6" spans="1:19" ht="12" customHeight="1">
      <c r="A6" s="49" t="s">
        <v>89</v>
      </c>
      <c r="B6" s="50"/>
      <c r="C6" s="51"/>
      <c r="D6" s="50"/>
      <c r="E6" s="51"/>
      <c r="F6" s="52"/>
      <c r="G6" s="52"/>
      <c r="H6" s="50">
        <v>0.33</v>
      </c>
      <c r="I6" s="51">
        <v>1.93204</v>
      </c>
      <c r="J6" s="52">
        <v>7.25</v>
      </c>
      <c r="K6" s="52">
        <v>42.33957</v>
      </c>
      <c r="L6" s="50">
        <v>3.83</v>
      </c>
      <c r="M6" s="51">
        <v>20.95</v>
      </c>
      <c r="N6" s="52">
        <v>6.42</v>
      </c>
      <c r="O6" s="52">
        <v>35.3</v>
      </c>
      <c r="P6" s="50">
        <v>27.67</v>
      </c>
      <c r="Q6" s="52">
        <v>161.2</v>
      </c>
      <c r="R6" s="50">
        <v>43.33</v>
      </c>
      <c r="S6" s="52">
        <v>276.55</v>
      </c>
    </row>
    <row r="7" spans="1:19" ht="12" customHeight="1">
      <c r="A7" s="49" t="s">
        <v>119</v>
      </c>
      <c r="B7" s="50"/>
      <c r="C7" s="51"/>
      <c r="D7" s="50"/>
      <c r="E7" s="51"/>
      <c r="F7" s="52"/>
      <c r="G7" s="52"/>
      <c r="H7" s="50"/>
      <c r="I7" s="51"/>
      <c r="J7" s="52"/>
      <c r="K7" s="52"/>
      <c r="L7" s="50"/>
      <c r="M7" s="51"/>
      <c r="N7" s="52"/>
      <c r="O7" s="52"/>
      <c r="P7" s="50">
        <v>0.33</v>
      </c>
      <c r="Q7" s="52">
        <v>28</v>
      </c>
      <c r="R7" s="50">
        <v>0.67</v>
      </c>
      <c r="S7" s="52">
        <v>56</v>
      </c>
    </row>
    <row r="8" spans="1:19" ht="12" customHeight="1">
      <c r="A8" s="49" t="s">
        <v>16</v>
      </c>
      <c r="B8" s="50">
        <v>13.67</v>
      </c>
      <c r="C8" s="51">
        <v>579.46501</v>
      </c>
      <c r="D8" s="50">
        <v>14</v>
      </c>
      <c r="E8" s="51">
        <v>522.68228</v>
      </c>
      <c r="F8" s="52">
        <v>17.45</v>
      </c>
      <c r="G8" s="52">
        <v>608.91969</v>
      </c>
      <c r="H8" s="50">
        <v>11.42</v>
      </c>
      <c r="I8" s="51">
        <v>404.20506</v>
      </c>
      <c r="J8" s="52">
        <v>6.26</v>
      </c>
      <c r="K8" s="52">
        <v>216.026</v>
      </c>
      <c r="L8" s="50">
        <v>5.22</v>
      </c>
      <c r="M8" s="51">
        <v>201.20715</v>
      </c>
      <c r="N8" s="52">
        <v>4.83</v>
      </c>
      <c r="O8" s="52">
        <v>192.31685</v>
      </c>
      <c r="P8" s="50">
        <v>3.6</v>
      </c>
      <c r="Q8" s="52">
        <v>170.2</v>
      </c>
      <c r="R8" s="50">
        <v>10.12</v>
      </c>
      <c r="S8" s="52">
        <v>663.79155</v>
      </c>
    </row>
    <row r="9" spans="1:19" ht="12" customHeight="1">
      <c r="A9" s="49" t="s">
        <v>120</v>
      </c>
      <c r="B9" s="50">
        <v>7.42</v>
      </c>
      <c r="C9" s="51">
        <v>136.90323</v>
      </c>
      <c r="D9" s="50">
        <v>6.25</v>
      </c>
      <c r="E9" s="51">
        <v>110.9081</v>
      </c>
      <c r="F9" s="52">
        <v>5.5</v>
      </c>
      <c r="G9" s="52">
        <v>69.82742</v>
      </c>
      <c r="H9" s="50">
        <v>3</v>
      </c>
      <c r="I9" s="51">
        <v>50.70988</v>
      </c>
      <c r="J9" s="52">
        <v>11.25</v>
      </c>
      <c r="K9" s="52">
        <v>168.92725</v>
      </c>
      <c r="L9" s="50">
        <v>15.92</v>
      </c>
      <c r="M9" s="51">
        <v>229.79445</v>
      </c>
      <c r="N9" s="52">
        <v>14.83</v>
      </c>
      <c r="O9" s="52">
        <v>246.43567</v>
      </c>
      <c r="P9" s="50">
        <v>6.17</v>
      </c>
      <c r="Q9" s="52">
        <v>108.07302</v>
      </c>
      <c r="R9" s="50">
        <v>8.42</v>
      </c>
      <c r="S9" s="52">
        <v>152.35019</v>
      </c>
    </row>
    <row r="10" spans="1:19" ht="12" customHeight="1">
      <c r="A10" s="49" t="s">
        <v>105</v>
      </c>
      <c r="B10" s="50"/>
      <c r="C10" s="51"/>
      <c r="D10" s="50"/>
      <c r="E10" s="51"/>
      <c r="F10" s="52"/>
      <c r="G10" s="52"/>
      <c r="H10" s="50"/>
      <c r="I10" s="51"/>
      <c r="J10" s="52"/>
      <c r="K10" s="52"/>
      <c r="L10" s="50">
        <v>0.83</v>
      </c>
      <c r="M10" s="51">
        <v>21.94</v>
      </c>
      <c r="N10" s="52">
        <v>1</v>
      </c>
      <c r="O10" s="52">
        <v>27.528</v>
      </c>
      <c r="P10" s="50">
        <v>1</v>
      </c>
      <c r="Q10" s="52">
        <v>30.528</v>
      </c>
      <c r="R10" s="50">
        <v>1</v>
      </c>
      <c r="S10" s="52">
        <v>31.128</v>
      </c>
    </row>
    <row r="11" spans="1:19" ht="12" customHeight="1">
      <c r="A11" s="49" t="s">
        <v>121</v>
      </c>
      <c r="B11" s="50"/>
      <c r="C11" s="51"/>
      <c r="D11" s="50"/>
      <c r="E11" s="51"/>
      <c r="F11" s="52"/>
      <c r="G11" s="52"/>
      <c r="H11" s="50"/>
      <c r="I11" s="51"/>
      <c r="J11" s="52"/>
      <c r="K11" s="52"/>
      <c r="L11" s="50"/>
      <c r="M11" s="51"/>
      <c r="N11" s="52">
        <v>0.17</v>
      </c>
      <c r="O11" s="52">
        <v>4</v>
      </c>
      <c r="P11" s="50">
        <v>0.17</v>
      </c>
      <c r="Q11" s="52">
        <v>4.4</v>
      </c>
      <c r="R11" s="50"/>
      <c r="S11" s="52"/>
    </row>
    <row r="12" spans="1:19" ht="12" customHeight="1">
      <c r="A12" s="49" t="s">
        <v>17</v>
      </c>
      <c r="B12" s="50">
        <v>0.92</v>
      </c>
      <c r="C12" s="51">
        <v>40.14445</v>
      </c>
      <c r="D12" s="50">
        <v>0.42</v>
      </c>
      <c r="E12" s="51">
        <v>22.72969</v>
      </c>
      <c r="F12" s="52"/>
      <c r="G12" s="52"/>
      <c r="H12" s="50"/>
      <c r="I12" s="51"/>
      <c r="J12" s="52"/>
      <c r="K12" s="52"/>
      <c r="L12" s="50"/>
      <c r="M12" s="51"/>
      <c r="N12" s="52"/>
      <c r="O12" s="52"/>
      <c r="P12" s="50"/>
      <c r="Q12" s="52"/>
      <c r="R12" s="50"/>
      <c r="S12" s="52"/>
    </row>
    <row r="13" spans="1:19" ht="12" customHeight="1">
      <c r="A13" s="49" t="s">
        <v>18</v>
      </c>
      <c r="B13" s="50">
        <v>2.92</v>
      </c>
      <c r="C13" s="51">
        <v>49.57278</v>
      </c>
      <c r="D13" s="50">
        <v>16.75</v>
      </c>
      <c r="E13" s="51">
        <v>264.62519</v>
      </c>
      <c r="F13" s="52">
        <v>33.33</v>
      </c>
      <c r="G13" s="52">
        <v>474.6112</v>
      </c>
      <c r="H13" s="50">
        <v>28.33</v>
      </c>
      <c r="I13" s="51">
        <v>388.35648</v>
      </c>
      <c r="J13" s="52">
        <v>14.08</v>
      </c>
      <c r="K13" s="52">
        <v>203.08287</v>
      </c>
      <c r="L13" s="50">
        <v>0.92</v>
      </c>
      <c r="M13" s="51">
        <v>33</v>
      </c>
      <c r="N13" s="52">
        <v>1</v>
      </c>
      <c r="O13" s="52">
        <v>36</v>
      </c>
      <c r="P13" s="50">
        <v>4.58</v>
      </c>
      <c r="Q13" s="52">
        <v>90.36</v>
      </c>
      <c r="R13" s="50">
        <v>7.42</v>
      </c>
      <c r="S13" s="52">
        <v>133.26</v>
      </c>
    </row>
    <row r="14" spans="1:19" ht="12" customHeight="1">
      <c r="A14" s="49" t="s">
        <v>88</v>
      </c>
      <c r="B14" s="50"/>
      <c r="C14" s="51"/>
      <c r="D14" s="50"/>
      <c r="E14" s="51"/>
      <c r="F14" s="52">
        <v>0.92</v>
      </c>
      <c r="G14" s="52">
        <v>38.5</v>
      </c>
      <c r="H14" s="50">
        <v>1</v>
      </c>
      <c r="I14" s="51">
        <v>42</v>
      </c>
      <c r="J14" s="52">
        <v>0.92</v>
      </c>
      <c r="K14" s="52">
        <v>38.5</v>
      </c>
      <c r="L14" s="50">
        <v>1.17</v>
      </c>
      <c r="M14" s="51">
        <v>55.5</v>
      </c>
      <c r="N14" s="52">
        <v>1</v>
      </c>
      <c r="O14" s="52">
        <v>54</v>
      </c>
      <c r="P14" s="50">
        <v>0.75</v>
      </c>
      <c r="Q14" s="52">
        <v>40.5</v>
      </c>
      <c r="R14" s="50"/>
      <c r="S14" s="52"/>
    </row>
    <row r="15" spans="1:19" ht="12" customHeight="1">
      <c r="A15" s="49" t="s">
        <v>106</v>
      </c>
      <c r="B15" s="50"/>
      <c r="C15" s="51"/>
      <c r="D15" s="50"/>
      <c r="E15" s="51"/>
      <c r="F15" s="52"/>
      <c r="G15" s="52"/>
      <c r="H15" s="50"/>
      <c r="I15" s="51"/>
      <c r="J15" s="52"/>
      <c r="K15" s="52"/>
      <c r="L15" s="50">
        <v>5</v>
      </c>
      <c r="M15" s="51">
        <v>21.6</v>
      </c>
      <c r="N15" s="52">
        <v>5</v>
      </c>
      <c r="O15" s="52">
        <v>21.6</v>
      </c>
      <c r="P15" s="50">
        <v>2.17</v>
      </c>
      <c r="Q15" s="52">
        <v>9.36</v>
      </c>
      <c r="R15" s="50">
        <v>3</v>
      </c>
      <c r="S15" s="52">
        <v>12.96</v>
      </c>
    </row>
    <row r="16" spans="1:19" ht="12" customHeight="1">
      <c r="A16" s="49" t="s">
        <v>19</v>
      </c>
      <c r="B16" s="50">
        <v>124.17</v>
      </c>
      <c r="C16" s="51">
        <v>447</v>
      </c>
      <c r="D16" s="50">
        <v>137</v>
      </c>
      <c r="E16" s="51">
        <v>493.2</v>
      </c>
      <c r="F16" s="52">
        <v>176.17</v>
      </c>
      <c r="G16" s="52">
        <v>634.2</v>
      </c>
      <c r="H16" s="50">
        <v>217.08</v>
      </c>
      <c r="I16" s="51">
        <v>781.5</v>
      </c>
      <c r="J16" s="52">
        <v>273.58</v>
      </c>
      <c r="K16" s="52">
        <v>1150.62</v>
      </c>
      <c r="L16" s="50">
        <v>294.08</v>
      </c>
      <c r="M16" s="51">
        <v>1270.44</v>
      </c>
      <c r="N16" s="52">
        <v>302.5</v>
      </c>
      <c r="O16" s="52">
        <v>1379.96</v>
      </c>
      <c r="P16" s="50">
        <v>294.58</v>
      </c>
      <c r="Q16" s="52">
        <v>1419.6</v>
      </c>
      <c r="R16" s="50">
        <v>306.08</v>
      </c>
      <c r="S16" s="52">
        <v>1471.2</v>
      </c>
    </row>
    <row r="17" spans="1:19" ht="12" customHeight="1">
      <c r="A17" s="49" t="s">
        <v>95</v>
      </c>
      <c r="B17" s="50"/>
      <c r="C17" s="51"/>
      <c r="D17" s="50"/>
      <c r="E17" s="51"/>
      <c r="F17" s="52"/>
      <c r="G17" s="52"/>
      <c r="H17" s="50"/>
      <c r="I17" s="51"/>
      <c r="J17" s="52">
        <v>2.5</v>
      </c>
      <c r="K17" s="52">
        <v>3</v>
      </c>
      <c r="L17" s="50">
        <v>114.25</v>
      </c>
      <c r="M17" s="51">
        <v>137.1</v>
      </c>
      <c r="N17" s="52">
        <v>89.83</v>
      </c>
      <c r="O17" s="52">
        <v>107.8</v>
      </c>
      <c r="P17" s="50">
        <v>68.5</v>
      </c>
      <c r="Q17" s="52">
        <v>82.2</v>
      </c>
      <c r="R17" s="50">
        <v>55.75</v>
      </c>
      <c r="S17" s="52">
        <v>66.9</v>
      </c>
    </row>
    <row r="18" spans="1:19" ht="12" customHeight="1">
      <c r="A18" s="49" t="s">
        <v>122</v>
      </c>
      <c r="B18" s="50">
        <v>14.92</v>
      </c>
      <c r="C18" s="51">
        <v>53.7</v>
      </c>
      <c r="D18" s="50">
        <v>12.5</v>
      </c>
      <c r="E18" s="51">
        <v>45</v>
      </c>
      <c r="F18" s="52">
        <v>14.42</v>
      </c>
      <c r="G18" s="52">
        <v>50.649</v>
      </c>
      <c r="H18" s="50">
        <v>20.58</v>
      </c>
      <c r="I18" s="51">
        <v>73.822</v>
      </c>
      <c r="J18" s="52">
        <v>33.67</v>
      </c>
      <c r="K18" s="52">
        <v>133.26</v>
      </c>
      <c r="L18" s="50">
        <v>45.67</v>
      </c>
      <c r="M18" s="51">
        <v>197.28</v>
      </c>
      <c r="N18" s="52">
        <v>34.73</v>
      </c>
      <c r="O18" s="52">
        <v>153.641</v>
      </c>
      <c r="P18" s="50">
        <v>61</v>
      </c>
      <c r="Q18" s="52">
        <v>213.343</v>
      </c>
      <c r="R18" s="50">
        <v>42.42</v>
      </c>
      <c r="S18" s="52">
        <v>174.764</v>
      </c>
    </row>
    <row r="19" spans="1:19" ht="12" customHeight="1">
      <c r="A19" s="49" t="s">
        <v>20</v>
      </c>
      <c r="B19" s="50">
        <v>14.5</v>
      </c>
      <c r="C19" s="51">
        <v>157.865</v>
      </c>
      <c r="D19" s="50">
        <v>17.58</v>
      </c>
      <c r="E19" s="51">
        <v>198.34</v>
      </c>
      <c r="F19" s="52">
        <v>18.58</v>
      </c>
      <c r="G19" s="52">
        <v>246.18</v>
      </c>
      <c r="H19" s="50">
        <v>21.42</v>
      </c>
      <c r="I19" s="51">
        <v>308.4</v>
      </c>
      <c r="J19" s="52">
        <v>25</v>
      </c>
      <c r="K19" s="52">
        <v>360</v>
      </c>
      <c r="L19" s="50">
        <v>28.92</v>
      </c>
      <c r="M19" s="51">
        <v>416.4</v>
      </c>
      <c r="N19" s="52">
        <v>23.08</v>
      </c>
      <c r="O19" s="52">
        <v>350.85</v>
      </c>
      <c r="P19" s="50">
        <v>19.33</v>
      </c>
      <c r="Q19" s="52">
        <v>339.3</v>
      </c>
      <c r="R19" s="50">
        <v>21.67</v>
      </c>
      <c r="S19" s="52">
        <v>390</v>
      </c>
    </row>
    <row r="20" spans="1:19" ht="12" customHeight="1">
      <c r="A20" s="49" t="s">
        <v>21</v>
      </c>
      <c r="B20" s="50"/>
      <c r="C20" s="51"/>
      <c r="D20" s="50"/>
      <c r="E20" s="51"/>
      <c r="F20" s="52"/>
      <c r="G20" s="52"/>
      <c r="H20" s="50"/>
      <c r="I20" s="51"/>
      <c r="J20" s="52">
        <v>0.33</v>
      </c>
      <c r="K20" s="52">
        <v>20.8</v>
      </c>
      <c r="L20" s="50"/>
      <c r="M20" s="51"/>
      <c r="N20" s="52"/>
      <c r="O20" s="52"/>
      <c r="P20" s="50"/>
      <c r="Q20" s="52"/>
      <c r="R20" s="50"/>
      <c r="S20" s="52"/>
    </row>
    <row r="21" spans="1:19" ht="12" customHeight="1">
      <c r="A21" s="49" t="s">
        <v>139</v>
      </c>
      <c r="B21" s="50"/>
      <c r="C21" s="51"/>
      <c r="D21" s="50"/>
      <c r="E21" s="51"/>
      <c r="F21" s="52"/>
      <c r="G21" s="52"/>
      <c r="H21" s="50"/>
      <c r="I21" s="51"/>
      <c r="J21" s="52"/>
      <c r="K21" s="52"/>
      <c r="L21" s="50"/>
      <c r="M21" s="51"/>
      <c r="N21" s="52"/>
      <c r="O21" s="52"/>
      <c r="P21" s="50"/>
      <c r="Q21" s="52"/>
      <c r="R21" s="50">
        <v>0.25</v>
      </c>
      <c r="S21" s="52">
        <v>224</v>
      </c>
    </row>
    <row r="22" spans="1:19" ht="12" customHeight="1">
      <c r="A22" s="49" t="s">
        <v>123</v>
      </c>
      <c r="B22" s="50">
        <v>0.08</v>
      </c>
      <c r="C22" s="51">
        <v>2.61856</v>
      </c>
      <c r="D22" s="50">
        <v>0.75</v>
      </c>
      <c r="E22" s="51">
        <v>23.56704</v>
      </c>
      <c r="F22" s="52"/>
      <c r="G22" s="52"/>
      <c r="H22" s="50"/>
      <c r="I22" s="51"/>
      <c r="J22" s="52"/>
      <c r="K22" s="52"/>
      <c r="L22" s="50"/>
      <c r="M22" s="51"/>
      <c r="N22" s="52">
        <v>0.68</v>
      </c>
      <c r="O22" s="52">
        <v>36.15532</v>
      </c>
      <c r="P22" s="50">
        <v>1.92</v>
      </c>
      <c r="Q22" s="52">
        <v>110.8882</v>
      </c>
      <c r="R22" s="50">
        <v>1.83</v>
      </c>
      <c r="S22" s="52">
        <v>108.33455</v>
      </c>
    </row>
    <row r="23" spans="1:19" ht="12" customHeight="1">
      <c r="A23" s="49" t="s">
        <v>124</v>
      </c>
      <c r="B23" s="50"/>
      <c r="C23" s="51"/>
      <c r="D23" s="50"/>
      <c r="E23" s="51"/>
      <c r="F23" s="52"/>
      <c r="G23" s="52"/>
      <c r="H23" s="50"/>
      <c r="I23" s="51"/>
      <c r="J23" s="52"/>
      <c r="K23" s="52"/>
      <c r="L23" s="50"/>
      <c r="M23" s="51"/>
      <c r="N23" s="52"/>
      <c r="O23" s="52"/>
      <c r="P23" s="50">
        <v>0.92</v>
      </c>
      <c r="Q23" s="52">
        <v>44.3</v>
      </c>
      <c r="R23" s="50">
        <v>0.08</v>
      </c>
      <c r="S23" s="52">
        <v>4.1</v>
      </c>
    </row>
    <row r="24" spans="1:19" ht="12" customHeight="1">
      <c r="A24" s="49" t="s">
        <v>125</v>
      </c>
      <c r="B24" s="50"/>
      <c r="C24" s="51"/>
      <c r="D24" s="50"/>
      <c r="E24" s="51"/>
      <c r="F24" s="52"/>
      <c r="G24" s="52"/>
      <c r="H24" s="50"/>
      <c r="I24" s="51"/>
      <c r="J24" s="52"/>
      <c r="K24" s="52"/>
      <c r="L24" s="50"/>
      <c r="M24" s="51"/>
      <c r="N24" s="52"/>
      <c r="O24" s="52"/>
      <c r="P24" s="50">
        <v>0.67</v>
      </c>
      <c r="Q24" s="52">
        <v>8.8</v>
      </c>
      <c r="R24" s="50">
        <v>1</v>
      </c>
      <c r="S24" s="52">
        <v>13.2</v>
      </c>
    </row>
    <row r="25" spans="1:19" ht="12" customHeight="1">
      <c r="A25" s="49" t="s">
        <v>22</v>
      </c>
      <c r="B25" s="50">
        <v>13.24</v>
      </c>
      <c r="C25" s="51">
        <v>206.968</v>
      </c>
      <c r="D25" s="50">
        <v>15.67</v>
      </c>
      <c r="E25" s="51">
        <v>247.984</v>
      </c>
      <c r="F25" s="52">
        <v>12.67</v>
      </c>
      <c r="G25" s="52">
        <v>204.15</v>
      </c>
      <c r="H25" s="50">
        <v>17</v>
      </c>
      <c r="I25" s="51">
        <v>270.256</v>
      </c>
      <c r="J25" s="52">
        <v>29.42</v>
      </c>
      <c r="K25" s="52">
        <v>491.452</v>
      </c>
      <c r="L25" s="50">
        <v>31.75</v>
      </c>
      <c r="M25" s="51">
        <v>540.02</v>
      </c>
      <c r="N25" s="52">
        <v>31.33</v>
      </c>
      <c r="O25" s="52">
        <v>538.328</v>
      </c>
      <c r="P25" s="50">
        <v>31.83</v>
      </c>
      <c r="Q25" s="52">
        <v>525.628</v>
      </c>
      <c r="R25" s="50">
        <v>38.83</v>
      </c>
      <c r="S25" s="52">
        <v>629</v>
      </c>
    </row>
    <row r="26" spans="1:19" ht="12" customHeight="1" thickBot="1">
      <c r="A26" s="13" t="s">
        <v>4</v>
      </c>
      <c r="B26" s="33">
        <f aca="true" t="shared" si="0" ref="B26:Q26">+SUM(B5:B25)</f>
        <v>197.34000000000003</v>
      </c>
      <c r="C26" s="21">
        <f t="shared" si="0"/>
        <v>1699.5273300000001</v>
      </c>
      <c r="D26" s="33">
        <f t="shared" si="0"/>
        <v>229.29</v>
      </c>
      <c r="E26" s="37">
        <f t="shared" si="0"/>
        <v>1968.5528199999997</v>
      </c>
      <c r="F26" s="33">
        <f t="shared" si="0"/>
        <v>283.46</v>
      </c>
      <c r="G26" s="37">
        <f t="shared" si="0"/>
        <v>2348.7936299999997</v>
      </c>
      <c r="H26" s="33">
        <f t="shared" si="0"/>
        <v>330.16</v>
      </c>
      <c r="I26" s="37">
        <f t="shared" si="0"/>
        <v>2370.17517</v>
      </c>
      <c r="J26" s="33">
        <f t="shared" si="0"/>
        <v>417.68</v>
      </c>
      <c r="K26" s="37">
        <f t="shared" si="0"/>
        <v>2901.41983</v>
      </c>
      <c r="L26" s="33">
        <f t="shared" si="0"/>
        <v>555.73</v>
      </c>
      <c r="M26" s="37">
        <f t="shared" si="0"/>
        <v>3191.4816</v>
      </c>
      <c r="N26" s="33">
        <f t="shared" si="0"/>
        <v>524.65</v>
      </c>
      <c r="O26" s="37">
        <f t="shared" si="0"/>
        <v>3231.16484</v>
      </c>
      <c r="P26" s="33">
        <f t="shared" si="0"/>
        <v>527.61</v>
      </c>
      <c r="Q26" s="37">
        <f t="shared" si="0"/>
        <v>3401.28022</v>
      </c>
      <c r="R26" s="33">
        <f>+SUM(R5:R25)</f>
        <v>544.12</v>
      </c>
      <c r="S26" s="37">
        <f>+SUM(S5:S25)</f>
        <v>4421.93829</v>
      </c>
    </row>
    <row r="27" spans="1:3" ht="18" customHeight="1">
      <c r="A27" s="29"/>
      <c r="B27" s="28"/>
      <c r="C27" s="28"/>
    </row>
    <row r="28" ht="12.75" customHeight="1">
      <c r="A28" s="7" t="s">
        <v>137</v>
      </c>
    </row>
    <row r="29" spans="1:19" ht="12.75" customHeight="1" thickBot="1">
      <c r="A29" s="11" t="s">
        <v>13</v>
      </c>
      <c r="B29" s="48"/>
      <c r="C29" s="48"/>
      <c r="D29" s="48"/>
      <c r="E29" s="46"/>
      <c r="F29" s="48"/>
      <c r="G29" s="46"/>
      <c r="H29" s="48"/>
      <c r="I29" s="46"/>
      <c r="J29" s="48"/>
      <c r="K29" s="46"/>
      <c r="L29" s="48"/>
      <c r="M29" s="46"/>
      <c r="N29" s="48"/>
      <c r="O29" s="46"/>
      <c r="P29" s="48"/>
      <c r="Q29" s="46"/>
      <c r="R29" s="48"/>
      <c r="S29" s="46" t="s">
        <v>8</v>
      </c>
    </row>
    <row r="30" spans="1:19" ht="12" customHeight="1">
      <c r="A30" s="65" t="s">
        <v>1</v>
      </c>
      <c r="B30" s="63">
        <v>2006</v>
      </c>
      <c r="C30" s="69"/>
      <c r="D30" s="63">
        <v>2007</v>
      </c>
      <c r="E30" s="69"/>
      <c r="F30" s="64">
        <v>2008</v>
      </c>
      <c r="G30" s="64"/>
      <c r="H30" s="63">
        <v>2009</v>
      </c>
      <c r="I30" s="64"/>
      <c r="J30" s="67">
        <v>2010</v>
      </c>
      <c r="K30" s="68"/>
      <c r="L30" s="67">
        <v>2011</v>
      </c>
      <c r="M30" s="68"/>
      <c r="N30" s="70">
        <v>2012</v>
      </c>
      <c r="O30" s="68"/>
      <c r="P30" s="67">
        <v>2013</v>
      </c>
      <c r="Q30" s="68"/>
      <c r="R30" s="64">
        <v>2014</v>
      </c>
      <c r="S30" s="64"/>
    </row>
    <row r="31" spans="1:19" ht="12" customHeight="1">
      <c r="A31" s="66"/>
      <c r="B31" s="30" t="s">
        <v>9</v>
      </c>
      <c r="C31" s="31" t="s">
        <v>2</v>
      </c>
      <c r="D31" s="30" t="s">
        <v>9</v>
      </c>
      <c r="E31" s="31" t="s">
        <v>2</v>
      </c>
      <c r="F31" s="34" t="s">
        <v>9</v>
      </c>
      <c r="G31" s="32" t="s">
        <v>2</v>
      </c>
      <c r="H31" s="30" t="s">
        <v>9</v>
      </c>
      <c r="I31" s="32" t="s">
        <v>2</v>
      </c>
      <c r="J31" s="30" t="s">
        <v>9</v>
      </c>
      <c r="K31" s="31" t="s">
        <v>2</v>
      </c>
      <c r="L31" s="30" t="s">
        <v>9</v>
      </c>
      <c r="M31" s="31" t="s">
        <v>2</v>
      </c>
      <c r="N31" s="34" t="s">
        <v>9</v>
      </c>
      <c r="O31" s="31" t="s">
        <v>2</v>
      </c>
      <c r="P31" s="30" t="s">
        <v>9</v>
      </c>
      <c r="Q31" s="31" t="s">
        <v>2</v>
      </c>
      <c r="R31" s="34" t="s">
        <v>9</v>
      </c>
      <c r="S31" s="32" t="s">
        <v>2</v>
      </c>
    </row>
    <row r="32" spans="1:19" ht="12" customHeight="1">
      <c r="A32" s="49" t="s">
        <v>23</v>
      </c>
      <c r="B32" s="50">
        <v>1</v>
      </c>
      <c r="C32" s="51">
        <v>56.56544</v>
      </c>
      <c r="D32" s="50">
        <v>1</v>
      </c>
      <c r="E32" s="51">
        <v>63.92501</v>
      </c>
      <c r="F32" s="52">
        <v>1</v>
      </c>
      <c r="G32" s="52">
        <v>50.33253</v>
      </c>
      <c r="H32" s="50">
        <v>0.67</v>
      </c>
      <c r="I32" s="51">
        <v>42.11579</v>
      </c>
      <c r="J32" s="52"/>
      <c r="K32" s="52"/>
      <c r="L32" s="50"/>
      <c r="M32" s="51"/>
      <c r="N32" s="52"/>
      <c r="O32" s="52"/>
      <c r="P32" s="50"/>
      <c r="Q32" s="51"/>
      <c r="R32" s="52"/>
      <c r="S32" s="52"/>
    </row>
    <row r="33" spans="1:19" ht="12.75" customHeight="1">
      <c r="A33" s="49" t="s">
        <v>109</v>
      </c>
      <c r="B33" s="50"/>
      <c r="C33" s="51"/>
      <c r="D33" s="50"/>
      <c r="E33" s="51"/>
      <c r="F33" s="52"/>
      <c r="G33" s="52"/>
      <c r="H33" s="50"/>
      <c r="I33" s="51"/>
      <c r="J33" s="52"/>
      <c r="K33" s="52"/>
      <c r="L33" s="50"/>
      <c r="M33" s="51"/>
      <c r="N33" s="52">
        <v>13.75</v>
      </c>
      <c r="O33" s="52">
        <v>1264.48161</v>
      </c>
      <c r="P33" s="50">
        <v>45.35</v>
      </c>
      <c r="Q33" s="51">
        <v>1627.80209</v>
      </c>
      <c r="R33" s="52">
        <v>55.13</v>
      </c>
      <c r="S33" s="52">
        <v>4065.21755</v>
      </c>
    </row>
    <row r="34" spans="1:19" ht="12.75" customHeight="1" thickBot="1">
      <c r="A34" s="53" t="s">
        <v>4</v>
      </c>
      <c r="B34" s="25">
        <f aca="true" t="shared" si="1" ref="B34:Q34">+B32+B33</f>
        <v>1</v>
      </c>
      <c r="C34" s="38">
        <f t="shared" si="1"/>
        <v>56.56544</v>
      </c>
      <c r="D34" s="25">
        <f t="shared" si="1"/>
        <v>1</v>
      </c>
      <c r="E34" s="38">
        <f t="shared" si="1"/>
        <v>63.92501</v>
      </c>
      <c r="F34" s="25">
        <f t="shared" si="1"/>
        <v>1</v>
      </c>
      <c r="G34" s="38">
        <f t="shared" si="1"/>
        <v>50.33253</v>
      </c>
      <c r="H34" s="25">
        <f t="shared" si="1"/>
        <v>0.67</v>
      </c>
      <c r="I34" s="38">
        <f t="shared" si="1"/>
        <v>42.11579</v>
      </c>
      <c r="J34" s="25">
        <f t="shared" si="1"/>
        <v>0</v>
      </c>
      <c r="K34" s="38">
        <f t="shared" si="1"/>
        <v>0</v>
      </c>
      <c r="L34" s="25">
        <f t="shared" si="1"/>
        <v>0</v>
      </c>
      <c r="M34" s="38">
        <f t="shared" si="1"/>
        <v>0</v>
      </c>
      <c r="N34" s="25">
        <f t="shared" si="1"/>
        <v>13.75</v>
      </c>
      <c r="O34" s="38">
        <f t="shared" si="1"/>
        <v>1264.48161</v>
      </c>
      <c r="P34" s="61">
        <f t="shared" si="1"/>
        <v>45.35</v>
      </c>
      <c r="Q34" s="38">
        <f t="shared" si="1"/>
        <v>1627.80209</v>
      </c>
      <c r="R34" s="25">
        <f>+R32+R33</f>
        <v>55.13</v>
      </c>
      <c r="S34" s="25">
        <f>+S32+S33</f>
        <v>4065.21755</v>
      </c>
    </row>
    <row r="35" spans="1:3" ht="18" customHeight="1">
      <c r="A35" s="10"/>
      <c r="B35" s="27"/>
      <c r="C35" s="27"/>
    </row>
    <row r="36" ht="12.75" customHeight="1">
      <c r="A36" s="7" t="s">
        <v>138</v>
      </c>
    </row>
    <row r="37" spans="1:19" ht="12.75" customHeight="1" thickBot="1">
      <c r="A37" s="11" t="s">
        <v>13</v>
      </c>
      <c r="B37" s="48"/>
      <c r="C37" s="48"/>
      <c r="D37" s="48"/>
      <c r="E37" s="46"/>
      <c r="F37" s="48"/>
      <c r="G37" s="46"/>
      <c r="H37" s="48"/>
      <c r="I37" s="46"/>
      <c r="J37" s="48"/>
      <c r="K37" s="46"/>
      <c r="L37" s="48"/>
      <c r="M37" s="46"/>
      <c r="N37" s="48"/>
      <c r="O37" s="46"/>
      <c r="P37" s="48"/>
      <c r="Q37" s="46"/>
      <c r="R37" s="48"/>
      <c r="S37" s="46" t="s">
        <v>8</v>
      </c>
    </row>
    <row r="38" spans="1:19" ht="12.75" customHeight="1">
      <c r="A38" s="65" t="s">
        <v>1</v>
      </c>
      <c r="B38" s="63">
        <v>2006</v>
      </c>
      <c r="C38" s="69"/>
      <c r="D38" s="63">
        <v>2007</v>
      </c>
      <c r="E38" s="69"/>
      <c r="F38" s="64">
        <v>2008</v>
      </c>
      <c r="G38" s="64"/>
      <c r="H38" s="63">
        <v>2009</v>
      </c>
      <c r="I38" s="64"/>
      <c r="J38" s="67">
        <v>2010</v>
      </c>
      <c r="K38" s="68"/>
      <c r="L38" s="67">
        <v>2011</v>
      </c>
      <c r="M38" s="68"/>
      <c r="N38" s="70">
        <v>2012</v>
      </c>
      <c r="O38" s="68"/>
      <c r="P38" s="67">
        <v>2013</v>
      </c>
      <c r="Q38" s="68"/>
      <c r="R38" s="64">
        <v>2014</v>
      </c>
      <c r="S38" s="64"/>
    </row>
    <row r="39" spans="1:19" ht="12.75" customHeight="1">
      <c r="A39" s="66"/>
      <c r="B39" s="30" t="s">
        <v>9</v>
      </c>
      <c r="C39" s="31" t="s">
        <v>2</v>
      </c>
      <c r="D39" s="30" t="s">
        <v>9</v>
      </c>
      <c r="E39" s="31" t="s">
        <v>2</v>
      </c>
      <c r="F39" s="34" t="s">
        <v>9</v>
      </c>
      <c r="G39" s="32" t="s">
        <v>2</v>
      </c>
      <c r="H39" s="30" t="s">
        <v>9</v>
      </c>
      <c r="I39" s="32" t="s">
        <v>2</v>
      </c>
      <c r="J39" s="30" t="s">
        <v>9</v>
      </c>
      <c r="K39" s="31" t="s">
        <v>2</v>
      </c>
      <c r="L39" s="30" t="s">
        <v>9</v>
      </c>
      <c r="M39" s="31" t="s">
        <v>2</v>
      </c>
      <c r="N39" s="34" t="s">
        <v>9</v>
      </c>
      <c r="O39" s="31" t="s">
        <v>2</v>
      </c>
      <c r="P39" s="30" t="s">
        <v>9</v>
      </c>
      <c r="Q39" s="31" t="s">
        <v>2</v>
      </c>
      <c r="R39" s="34" t="s">
        <v>9</v>
      </c>
      <c r="S39" s="32" t="s">
        <v>2</v>
      </c>
    </row>
    <row r="40" spans="1:19" ht="12" customHeight="1">
      <c r="A40" s="54" t="s">
        <v>126</v>
      </c>
      <c r="B40" s="55"/>
      <c r="C40" s="56"/>
      <c r="D40" s="57">
        <v>2</v>
      </c>
      <c r="E40" s="57">
        <v>288.03887</v>
      </c>
      <c r="F40" s="55">
        <v>3</v>
      </c>
      <c r="G40" s="56">
        <v>280.04717</v>
      </c>
      <c r="H40" s="57">
        <v>3</v>
      </c>
      <c r="I40" s="57">
        <v>99.95283</v>
      </c>
      <c r="J40" s="55"/>
      <c r="K40" s="56"/>
      <c r="L40" s="57"/>
      <c r="M40" s="57"/>
      <c r="N40" s="55"/>
      <c r="O40" s="56"/>
      <c r="P40" s="55"/>
      <c r="Q40" s="56"/>
      <c r="R40" s="57"/>
      <c r="S40" s="57"/>
    </row>
    <row r="41" spans="1:19" ht="12" customHeight="1">
      <c r="A41" s="54" t="s">
        <v>24</v>
      </c>
      <c r="B41" s="55">
        <v>52</v>
      </c>
      <c r="C41" s="56">
        <v>1243.16933</v>
      </c>
      <c r="D41" s="57">
        <v>81</v>
      </c>
      <c r="E41" s="57">
        <v>1839.37918</v>
      </c>
      <c r="F41" s="55">
        <v>83</v>
      </c>
      <c r="G41" s="56">
        <v>1380.16195</v>
      </c>
      <c r="H41" s="57">
        <v>67</v>
      </c>
      <c r="I41" s="57">
        <v>1641.61758</v>
      </c>
      <c r="J41" s="55">
        <v>110</v>
      </c>
      <c r="K41" s="56">
        <v>8566.26076</v>
      </c>
      <c r="L41" s="57">
        <v>74</v>
      </c>
      <c r="M41" s="57">
        <v>2338.05288</v>
      </c>
      <c r="N41" s="55">
        <v>151</v>
      </c>
      <c r="O41" s="56">
        <v>2616.83536</v>
      </c>
      <c r="P41" s="55">
        <v>132</v>
      </c>
      <c r="Q41" s="56">
        <v>2161.72709</v>
      </c>
      <c r="R41" s="57">
        <v>263</v>
      </c>
      <c r="S41" s="57">
        <v>23093.97374</v>
      </c>
    </row>
    <row r="42" spans="1:19" ht="12" customHeight="1">
      <c r="A42" s="54" t="s">
        <v>25</v>
      </c>
      <c r="B42" s="55">
        <v>1</v>
      </c>
      <c r="C42" s="56">
        <v>3.5</v>
      </c>
      <c r="D42" s="57">
        <v>2</v>
      </c>
      <c r="E42" s="57">
        <v>14</v>
      </c>
      <c r="F42" s="55">
        <v>2</v>
      </c>
      <c r="G42" s="56">
        <v>11</v>
      </c>
      <c r="H42" s="57">
        <v>1</v>
      </c>
      <c r="I42" s="57">
        <v>4</v>
      </c>
      <c r="J42" s="55">
        <v>1</v>
      </c>
      <c r="K42" s="56">
        <v>4.5</v>
      </c>
      <c r="L42" s="57">
        <v>1</v>
      </c>
      <c r="M42" s="57">
        <v>3</v>
      </c>
      <c r="N42" s="55">
        <v>2</v>
      </c>
      <c r="O42" s="56">
        <v>7</v>
      </c>
      <c r="P42" s="55">
        <v>1</v>
      </c>
      <c r="Q42" s="56">
        <v>5</v>
      </c>
      <c r="R42" s="57">
        <v>1</v>
      </c>
      <c r="S42" s="57">
        <v>4.7</v>
      </c>
    </row>
    <row r="43" spans="1:19" ht="12" customHeight="1">
      <c r="A43" s="54" t="s">
        <v>26</v>
      </c>
      <c r="B43" s="55">
        <v>1</v>
      </c>
      <c r="C43" s="56">
        <v>5.984</v>
      </c>
      <c r="D43" s="57">
        <v>1</v>
      </c>
      <c r="E43" s="57">
        <v>3.8</v>
      </c>
      <c r="F43" s="55">
        <v>2</v>
      </c>
      <c r="G43" s="56">
        <v>8.348</v>
      </c>
      <c r="H43" s="57"/>
      <c r="I43" s="57"/>
      <c r="J43" s="55">
        <v>1</v>
      </c>
      <c r="K43" s="56">
        <v>6</v>
      </c>
      <c r="L43" s="57">
        <v>1</v>
      </c>
      <c r="M43" s="57">
        <v>5</v>
      </c>
      <c r="N43" s="55"/>
      <c r="O43" s="56"/>
      <c r="P43" s="55">
        <v>3</v>
      </c>
      <c r="Q43" s="56">
        <v>12.5</v>
      </c>
      <c r="R43" s="57">
        <v>1</v>
      </c>
      <c r="S43" s="57">
        <v>5</v>
      </c>
    </row>
    <row r="44" spans="1:19" ht="12" customHeight="1">
      <c r="A44" s="54" t="s">
        <v>27</v>
      </c>
      <c r="B44" s="55">
        <v>1</v>
      </c>
      <c r="C44" s="56">
        <v>20</v>
      </c>
      <c r="D44" s="57">
        <v>1</v>
      </c>
      <c r="E44" s="57">
        <v>15</v>
      </c>
      <c r="F44" s="55">
        <v>2</v>
      </c>
      <c r="G44" s="56">
        <v>40.28</v>
      </c>
      <c r="H44" s="57">
        <v>4</v>
      </c>
      <c r="I44" s="57">
        <v>219</v>
      </c>
      <c r="J44" s="55">
        <v>8</v>
      </c>
      <c r="K44" s="56">
        <v>241</v>
      </c>
      <c r="L44" s="57">
        <v>4</v>
      </c>
      <c r="M44" s="57">
        <v>96.45</v>
      </c>
      <c r="N44" s="55">
        <v>8</v>
      </c>
      <c r="O44" s="56">
        <v>175.29298</v>
      </c>
      <c r="P44" s="55">
        <v>5</v>
      </c>
      <c r="Q44" s="56">
        <v>152.04381</v>
      </c>
      <c r="R44" s="57">
        <v>4</v>
      </c>
      <c r="S44" s="57">
        <v>142</v>
      </c>
    </row>
    <row r="45" spans="1:19" ht="12.75" customHeight="1" thickBot="1">
      <c r="A45" s="35" t="s">
        <v>4</v>
      </c>
      <c r="B45" s="33">
        <f aca="true" t="shared" si="2" ref="B45:O45">SUM(B40:B44)</f>
        <v>55</v>
      </c>
      <c r="C45" s="37">
        <f t="shared" si="2"/>
        <v>1272.6533299999999</v>
      </c>
      <c r="D45" s="33">
        <f t="shared" si="2"/>
        <v>87</v>
      </c>
      <c r="E45" s="37">
        <f t="shared" si="2"/>
        <v>2160.21805</v>
      </c>
      <c r="F45" s="33">
        <f t="shared" si="2"/>
        <v>92</v>
      </c>
      <c r="G45" s="21">
        <f t="shared" si="2"/>
        <v>1719.83712</v>
      </c>
      <c r="H45" s="33">
        <f t="shared" si="2"/>
        <v>75</v>
      </c>
      <c r="I45" s="21">
        <f t="shared" si="2"/>
        <v>1964.57041</v>
      </c>
      <c r="J45" s="33">
        <f t="shared" si="2"/>
        <v>120</v>
      </c>
      <c r="K45" s="21">
        <f t="shared" si="2"/>
        <v>8817.76076</v>
      </c>
      <c r="L45" s="33">
        <f t="shared" si="2"/>
        <v>80</v>
      </c>
      <c r="M45" s="21">
        <f t="shared" si="2"/>
        <v>2442.50288</v>
      </c>
      <c r="N45" s="37">
        <f t="shared" si="2"/>
        <v>161</v>
      </c>
      <c r="O45" s="21">
        <f t="shared" si="2"/>
        <v>2799.12834</v>
      </c>
      <c r="P45" s="33">
        <f>SUM(P40:P44)</f>
        <v>141</v>
      </c>
      <c r="Q45" s="21">
        <f>SUM(Q40:Q44)</f>
        <v>2331.2709</v>
      </c>
      <c r="R45" s="37">
        <f>SUM(R40:R44)</f>
        <v>269</v>
      </c>
      <c r="S45" s="37">
        <f>SUM(S40:S44)</f>
        <v>23245.673740000002</v>
      </c>
    </row>
    <row r="46" ht="12.75">
      <c r="A46" s="42" t="s">
        <v>3</v>
      </c>
    </row>
    <row r="47" ht="10.5" customHeight="1">
      <c r="A47" s="42" t="s">
        <v>10</v>
      </c>
    </row>
    <row r="48" ht="10.5" customHeight="1">
      <c r="A48" s="42" t="s">
        <v>101</v>
      </c>
    </row>
    <row r="49" spans="1:11" ht="10.5" customHeight="1">
      <c r="A49" s="39" t="s">
        <v>102</v>
      </c>
      <c r="K49" s="5"/>
    </row>
    <row r="50" ht="10.5" customHeight="1">
      <c r="A50" s="43" t="s">
        <v>103</v>
      </c>
    </row>
    <row r="52" spans="2:3" ht="12.75">
      <c r="B52" s="8"/>
      <c r="C52" s="22"/>
    </row>
  </sheetData>
  <sheetProtection/>
  <mergeCells count="30">
    <mergeCell ref="P3:Q3"/>
    <mergeCell ref="P30:Q30"/>
    <mergeCell ref="P38:Q38"/>
    <mergeCell ref="N3:O3"/>
    <mergeCell ref="N30:O30"/>
    <mergeCell ref="N38:O38"/>
    <mergeCell ref="F3:G3"/>
    <mergeCell ref="F30:G30"/>
    <mergeCell ref="F38:G38"/>
    <mergeCell ref="J3:K3"/>
    <mergeCell ref="H3:I3"/>
    <mergeCell ref="H30:I30"/>
    <mergeCell ref="H38:I38"/>
    <mergeCell ref="D30:E30"/>
    <mergeCell ref="J38:K38"/>
    <mergeCell ref="B38:C38"/>
    <mergeCell ref="D38:E38"/>
    <mergeCell ref="L3:M3"/>
    <mergeCell ref="L30:M30"/>
    <mergeCell ref="L38:M38"/>
    <mergeCell ref="R3:S3"/>
    <mergeCell ref="R30:S30"/>
    <mergeCell ref="R38:S38"/>
    <mergeCell ref="A30:A31"/>
    <mergeCell ref="A3:A4"/>
    <mergeCell ref="A38:A39"/>
    <mergeCell ref="J30:K30"/>
    <mergeCell ref="D3:E3"/>
    <mergeCell ref="B3:C3"/>
    <mergeCell ref="B30:C30"/>
  </mergeCells>
  <printOptions horizontalCentered="1" verticalCentered="1"/>
  <pageMargins left="0" right="0" top="0.7874015748031497" bottom="0.7874015748031497" header="0.11811023622047245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4.8515625" style="0" bestFit="1" customWidth="1"/>
    <col min="3" max="3" width="4.8515625" style="0" customWidth="1"/>
    <col min="4" max="4" width="4.8515625" style="0" bestFit="1" customWidth="1"/>
    <col min="5" max="10" width="4.8515625" style="0" customWidth="1"/>
    <col min="11" max="15" width="4.421875" style="0" bestFit="1" customWidth="1"/>
    <col min="16" max="16" width="4.421875" style="0" customWidth="1"/>
    <col min="17" max="17" width="4.8515625" style="0" bestFit="1" customWidth="1"/>
    <col min="18" max="19" width="4.8515625" style="0" customWidth="1"/>
    <col min="20" max="22" width="4.8515625" style="0" bestFit="1" customWidth="1"/>
    <col min="23" max="27" width="4.8515625" style="0" customWidth="1"/>
    <col min="28" max="28" width="5.421875" style="0" customWidth="1"/>
    <col min="29" max="29" width="4.8515625" style="0" bestFit="1" customWidth="1"/>
    <col min="30" max="30" width="4.8515625" style="0" customWidth="1"/>
    <col min="31" max="32" width="4.8515625" style="0" bestFit="1" customWidth="1"/>
    <col min="33" max="33" width="5.7109375" style="0" bestFit="1" customWidth="1"/>
    <col min="34" max="34" width="4.8515625" style="0" bestFit="1" customWidth="1"/>
    <col min="35" max="35" width="5.00390625" style="0" customWidth="1"/>
    <col min="36" max="37" width="5.57421875" style="0" customWidth="1"/>
  </cols>
  <sheetData>
    <row r="1" spans="1:28" ht="12.75">
      <c r="A1" s="12" t="s">
        <v>145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7" ht="13.5" thickBot="1">
      <c r="A2" s="11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6"/>
      <c r="AE2" s="46"/>
      <c r="AF2" s="46"/>
      <c r="AG2" s="46"/>
      <c r="AH2" s="46"/>
      <c r="AI2" s="46"/>
      <c r="AJ2" s="46"/>
      <c r="AK2" s="46" t="s">
        <v>8</v>
      </c>
    </row>
    <row r="3" spans="1:36" ht="12.75" customHeight="1">
      <c r="A3" s="65" t="s">
        <v>7</v>
      </c>
      <c r="B3" s="71" t="s">
        <v>93</v>
      </c>
      <c r="C3" s="72"/>
      <c r="D3" s="72"/>
      <c r="E3" s="72"/>
      <c r="F3" s="72"/>
      <c r="G3" s="72"/>
      <c r="H3" s="72"/>
      <c r="I3" s="72"/>
      <c r="J3" s="60"/>
      <c r="K3" s="72" t="s">
        <v>94</v>
      </c>
      <c r="L3" s="72"/>
      <c r="M3" s="72"/>
      <c r="N3" s="72"/>
      <c r="O3" s="72"/>
      <c r="P3" s="72"/>
      <c r="Q3" s="72"/>
      <c r="R3" s="72"/>
      <c r="S3" s="60"/>
      <c r="T3" s="72" t="s">
        <v>0</v>
      </c>
      <c r="U3" s="72"/>
      <c r="V3" s="72"/>
      <c r="W3" s="72"/>
      <c r="X3" s="72"/>
      <c r="Y3" s="72"/>
      <c r="Z3" s="72"/>
      <c r="AA3" s="72"/>
      <c r="AB3" s="60"/>
      <c r="AC3" s="72" t="s">
        <v>4</v>
      </c>
      <c r="AD3" s="72"/>
      <c r="AE3" s="72"/>
      <c r="AF3" s="72"/>
      <c r="AG3" s="72"/>
      <c r="AH3" s="72"/>
      <c r="AI3" s="72"/>
      <c r="AJ3" s="72"/>
    </row>
    <row r="4" spans="1:37" ht="12.75" customHeight="1">
      <c r="A4" s="66"/>
      <c r="B4" s="45">
        <v>2006</v>
      </c>
      <c r="C4" s="16">
        <v>2007</v>
      </c>
      <c r="D4" s="16">
        <v>2008</v>
      </c>
      <c r="E4" s="16">
        <v>2009</v>
      </c>
      <c r="F4" s="16">
        <v>2010</v>
      </c>
      <c r="G4" s="17">
        <v>2011</v>
      </c>
      <c r="H4" s="58">
        <v>2012</v>
      </c>
      <c r="I4" s="58">
        <v>2013</v>
      </c>
      <c r="J4" s="59">
        <v>2014</v>
      </c>
      <c r="K4" s="45">
        <v>2006</v>
      </c>
      <c r="L4" s="16">
        <v>2007</v>
      </c>
      <c r="M4" s="16">
        <v>2008</v>
      </c>
      <c r="N4" s="16">
        <v>2009</v>
      </c>
      <c r="O4" s="16">
        <v>2010</v>
      </c>
      <c r="P4" s="17">
        <v>2011</v>
      </c>
      <c r="Q4" s="58">
        <v>2012</v>
      </c>
      <c r="R4" s="58">
        <v>2013</v>
      </c>
      <c r="S4" s="59">
        <v>2014</v>
      </c>
      <c r="T4" s="45">
        <v>2006</v>
      </c>
      <c r="U4" s="16">
        <v>2007</v>
      </c>
      <c r="V4" s="16">
        <v>2008</v>
      </c>
      <c r="W4" s="16">
        <v>2009</v>
      </c>
      <c r="X4" s="16">
        <v>2010</v>
      </c>
      <c r="Y4" s="17">
        <v>2011</v>
      </c>
      <c r="Z4" s="58">
        <v>2012</v>
      </c>
      <c r="AA4" s="58">
        <v>2013</v>
      </c>
      <c r="AB4" s="59">
        <v>2014</v>
      </c>
      <c r="AC4" s="58">
        <v>2006</v>
      </c>
      <c r="AD4" s="45">
        <v>2007</v>
      </c>
      <c r="AE4" s="16">
        <v>2008</v>
      </c>
      <c r="AF4" s="17">
        <v>2009</v>
      </c>
      <c r="AG4" s="17">
        <v>2010</v>
      </c>
      <c r="AH4" s="17">
        <v>2011</v>
      </c>
      <c r="AI4" s="17">
        <v>2012</v>
      </c>
      <c r="AJ4" s="17">
        <v>2013</v>
      </c>
      <c r="AK4" s="17">
        <v>2014</v>
      </c>
    </row>
    <row r="5" spans="1:37" ht="12.75" customHeight="1">
      <c r="A5" s="54" t="s">
        <v>28</v>
      </c>
      <c r="B5" s="55">
        <v>421.52841</v>
      </c>
      <c r="C5" s="57">
        <v>412.8187</v>
      </c>
      <c r="D5" s="57">
        <v>388.8493</v>
      </c>
      <c r="E5" s="57">
        <v>397.30923</v>
      </c>
      <c r="F5" s="57">
        <v>574.82355</v>
      </c>
      <c r="G5" s="57">
        <v>820.614</v>
      </c>
      <c r="H5" s="57">
        <v>798.344</v>
      </c>
      <c r="I5" s="57">
        <v>873.10736</v>
      </c>
      <c r="J5" s="56">
        <v>933.70455</v>
      </c>
      <c r="K5" s="57"/>
      <c r="L5" s="57"/>
      <c r="M5" s="57"/>
      <c r="N5" s="57"/>
      <c r="O5" s="57"/>
      <c r="P5" s="57"/>
      <c r="Q5" s="57">
        <v>83.15138</v>
      </c>
      <c r="R5" s="57">
        <v>55.14662</v>
      </c>
      <c r="S5" s="56">
        <v>24.09534</v>
      </c>
      <c r="T5" s="57">
        <v>178.37181</v>
      </c>
      <c r="U5" s="57">
        <v>658.03456</v>
      </c>
      <c r="V5" s="57">
        <v>318.13192</v>
      </c>
      <c r="W5" s="57">
        <v>183.68156</v>
      </c>
      <c r="X5" s="57">
        <v>408.81104</v>
      </c>
      <c r="Y5" s="57">
        <v>138.45864</v>
      </c>
      <c r="Z5" s="57">
        <v>388.70252</v>
      </c>
      <c r="AA5" s="57">
        <v>300.6996</v>
      </c>
      <c r="AB5" s="62">
        <v>203.70201</v>
      </c>
      <c r="AC5" s="40">
        <f aca="true" t="shared" si="0" ref="AC5:AK8">SUM(B5+K5+T5)</f>
        <v>599.90022</v>
      </c>
      <c r="AD5" s="40">
        <f t="shared" si="0"/>
        <v>1070.85326</v>
      </c>
      <c r="AE5" s="40">
        <f t="shared" si="0"/>
        <v>706.98122</v>
      </c>
      <c r="AF5" s="40">
        <f t="shared" si="0"/>
        <v>580.9907900000001</v>
      </c>
      <c r="AG5" s="40">
        <f t="shared" si="0"/>
        <v>983.6345899999999</v>
      </c>
      <c r="AH5" s="40">
        <f t="shared" si="0"/>
        <v>959.0726400000001</v>
      </c>
      <c r="AI5" s="40">
        <f t="shared" si="0"/>
        <v>1270.1979000000001</v>
      </c>
      <c r="AJ5" s="40">
        <f t="shared" si="0"/>
        <v>1228.9535799999999</v>
      </c>
      <c r="AK5" s="40">
        <f t="shared" si="0"/>
        <v>1161.5019</v>
      </c>
    </row>
    <row r="6" spans="1:37" ht="12.75" customHeight="1">
      <c r="A6" s="54" t="s">
        <v>29</v>
      </c>
      <c r="B6" s="55">
        <v>100.1061</v>
      </c>
      <c r="C6" s="57">
        <v>121.05603</v>
      </c>
      <c r="D6" s="57">
        <v>215.07309</v>
      </c>
      <c r="E6" s="57">
        <v>319.53858</v>
      </c>
      <c r="F6" s="57">
        <v>555.81291</v>
      </c>
      <c r="G6" s="57">
        <v>600.82146</v>
      </c>
      <c r="H6" s="57">
        <v>417.20451</v>
      </c>
      <c r="I6" s="57">
        <v>165.52923</v>
      </c>
      <c r="J6" s="56">
        <v>279.35</v>
      </c>
      <c r="K6" s="57"/>
      <c r="L6" s="57"/>
      <c r="M6" s="57"/>
      <c r="N6" s="57"/>
      <c r="O6" s="57"/>
      <c r="P6" s="57"/>
      <c r="Q6" s="57">
        <v>97.48545</v>
      </c>
      <c r="R6" s="57">
        <v>125.82617</v>
      </c>
      <c r="S6" s="56">
        <v>171.35926</v>
      </c>
      <c r="T6" s="57">
        <v>162.51233</v>
      </c>
      <c r="U6" s="57">
        <v>490.26057</v>
      </c>
      <c r="V6" s="57">
        <v>457.19695</v>
      </c>
      <c r="W6" s="57">
        <v>49.47376</v>
      </c>
      <c r="X6" s="57">
        <v>364.19388</v>
      </c>
      <c r="Y6" s="57">
        <v>89.1389</v>
      </c>
      <c r="Z6" s="57">
        <v>428.64422</v>
      </c>
      <c r="AA6" s="57">
        <v>164.55338</v>
      </c>
      <c r="AB6" s="56">
        <v>194.919</v>
      </c>
      <c r="AC6" s="41">
        <f t="shared" si="0"/>
        <v>262.61843</v>
      </c>
      <c r="AD6" s="41">
        <f t="shared" si="0"/>
        <v>611.3166</v>
      </c>
      <c r="AE6" s="41">
        <f t="shared" si="0"/>
        <v>672.27004</v>
      </c>
      <c r="AF6" s="41">
        <f t="shared" si="0"/>
        <v>369.01234</v>
      </c>
      <c r="AG6" s="41">
        <f t="shared" si="0"/>
        <v>920.0067899999999</v>
      </c>
      <c r="AH6" s="41">
        <f t="shared" si="0"/>
        <v>689.96036</v>
      </c>
      <c r="AI6" s="41">
        <f t="shared" si="0"/>
        <v>943.3341800000001</v>
      </c>
      <c r="AJ6" s="41">
        <f t="shared" si="0"/>
        <v>455.90878000000004</v>
      </c>
      <c r="AK6" s="41">
        <f t="shared" si="0"/>
        <v>645.6282600000001</v>
      </c>
    </row>
    <row r="7" spans="1:37" ht="12.75" customHeight="1">
      <c r="A7" s="54" t="s">
        <v>30</v>
      </c>
      <c r="B7" s="55">
        <v>97.86622</v>
      </c>
      <c r="C7" s="57">
        <v>97.39905</v>
      </c>
      <c r="D7" s="57">
        <v>125.756</v>
      </c>
      <c r="E7" s="57">
        <v>186.83434</v>
      </c>
      <c r="F7" s="57">
        <v>320.33109</v>
      </c>
      <c r="G7" s="57">
        <v>282.132</v>
      </c>
      <c r="H7" s="57">
        <v>300.72</v>
      </c>
      <c r="I7" s="57">
        <v>327.1</v>
      </c>
      <c r="J7" s="56">
        <v>423.5</v>
      </c>
      <c r="K7" s="57"/>
      <c r="L7" s="57"/>
      <c r="M7" s="57"/>
      <c r="N7" s="57"/>
      <c r="O7" s="57"/>
      <c r="P7" s="57"/>
      <c r="Q7" s="57">
        <v>412.29521</v>
      </c>
      <c r="R7" s="57">
        <v>448.47935</v>
      </c>
      <c r="S7" s="56">
        <v>772.48339</v>
      </c>
      <c r="T7" s="57">
        <v>172</v>
      </c>
      <c r="U7" s="57">
        <v>114.75185</v>
      </c>
      <c r="V7" s="57">
        <v>87.28238</v>
      </c>
      <c r="W7" s="57">
        <v>101.91708</v>
      </c>
      <c r="X7" s="57">
        <v>36.8194</v>
      </c>
      <c r="Y7" s="57">
        <v>37</v>
      </c>
      <c r="Z7" s="57">
        <v>142.20801</v>
      </c>
      <c r="AA7" s="57">
        <v>234.8529</v>
      </c>
      <c r="AB7" s="56">
        <v>177.52451</v>
      </c>
      <c r="AC7" s="41">
        <f t="shared" si="0"/>
        <v>269.86622</v>
      </c>
      <c r="AD7" s="41">
        <f t="shared" si="0"/>
        <v>212.1509</v>
      </c>
      <c r="AE7" s="41">
        <f t="shared" si="0"/>
        <v>213.03838000000002</v>
      </c>
      <c r="AF7" s="41">
        <f t="shared" si="0"/>
        <v>288.75142</v>
      </c>
      <c r="AG7" s="41">
        <f t="shared" si="0"/>
        <v>357.15049</v>
      </c>
      <c r="AH7" s="41">
        <f t="shared" si="0"/>
        <v>319.132</v>
      </c>
      <c r="AI7" s="41">
        <f t="shared" si="0"/>
        <v>855.2232200000001</v>
      </c>
      <c r="AJ7" s="41">
        <f t="shared" si="0"/>
        <v>1010.43225</v>
      </c>
      <c r="AK7" s="41">
        <f t="shared" si="0"/>
        <v>1373.5078999999998</v>
      </c>
    </row>
    <row r="8" spans="1:37" ht="12.75" customHeight="1">
      <c r="A8" s="54" t="s">
        <v>31</v>
      </c>
      <c r="B8" s="55">
        <v>233.64003</v>
      </c>
      <c r="C8" s="57">
        <v>228.13673</v>
      </c>
      <c r="D8" s="57">
        <v>308.80213</v>
      </c>
      <c r="E8" s="57">
        <v>331.852</v>
      </c>
      <c r="F8" s="57">
        <v>432.808</v>
      </c>
      <c r="G8" s="57">
        <v>462.19112</v>
      </c>
      <c r="H8" s="57">
        <v>572.33202</v>
      </c>
      <c r="I8" s="57">
        <v>548.25512</v>
      </c>
      <c r="J8" s="56">
        <v>747.53655</v>
      </c>
      <c r="K8" s="57"/>
      <c r="L8" s="57"/>
      <c r="M8" s="57"/>
      <c r="N8" s="57"/>
      <c r="O8" s="57"/>
      <c r="P8" s="57"/>
      <c r="Q8" s="57">
        <v>236.18231</v>
      </c>
      <c r="R8" s="57">
        <v>219.78773</v>
      </c>
      <c r="S8" s="56">
        <v>459.24164</v>
      </c>
      <c r="T8" s="57">
        <v>33.65</v>
      </c>
      <c r="U8" s="57">
        <v>42.1221</v>
      </c>
      <c r="V8" s="57">
        <v>333.38323</v>
      </c>
      <c r="W8" s="57">
        <v>242.24637</v>
      </c>
      <c r="X8" s="57">
        <v>324.75617</v>
      </c>
      <c r="Y8" s="57">
        <v>131.36294</v>
      </c>
      <c r="Z8" s="57">
        <v>426.55934</v>
      </c>
      <c r="AA8" s="57">
        <v>133.29568</v>
      </c>
      <c r="AB8" s="56">
        <v>567.93335</v>
      </c>
      <c r="AC8" s="41">
        <f t="shared" si="0"/>
        <v>267.29003</v>
      </c>
      <c r="AD8" s="41">
        <f t="shared" si="0"/>
        <v>270.25883</v>
      </c>
      <c r="AE8" s="41">
        <f t="shared" si="0"/>
        <v>642.18536</v>
      </c>
      <c r="AF8" s="41">
        <f t="shared" si="0"/>
        <v>574.0983699999999</v>
      </c>
      <c r="AG8" s="41">
        <f t="shared" si="0"/>
        <v>757.56417</v>
      </c>
      <c r="AH8" s="41">
        <f t="shared" si="0"/>
        <v>593.55406</v>
      </c>
      <c r="AI8" s="41">
        <f t="shared" si="0"/>
        <v>1235.0736700000002</v>
      </c>
      <c r="AJ8" s="41">
        <f t="shared" si="0"/>
        <v>901.33853</v>
      </c>
      <c r="AK8" s="41">
        <f t="shared" si="0"/>
        <v>1774.71154</v>
      </c>
    </row>
    <row r="9" spans="1:37" ht="12.75" customHeight="1">
      <c r="A9" s="54" t="s">
        <v>32</v>
      </c>
      <c r="B9" s="55">
        <v>178.07608</v>
      </c>
      <c r="C9" s="57">
        <v>449.12415</v>
      </c>
      <c r="D9" s="57">
        <v>734.70111</v>
      </c>
      <c r="E9" s="57">
        <v>677.40596</v>
      </c>
      <c r="F9" s="57">
        <v>592.12169</v>
      </c>
      <c r="G9" s="57">
        <v>486.03587</v>
      </c>
      <c r="H9" s="57">
        <v>533.17651</v>
      </c>
      <c r="I9" s="57">
        <v>680.09351</v>
      </c>
      <c r="J9" s="56">
        <v>787.05119</v>
      </c>
      <c r="K9" s="57">
        <v>56.56544</v>
      </c>
      <c r="L9" s="57">
        <v>63.92501</v>
      </c>
      <c r="M9" s="57">
        <v>50.33253</v>
      </c>
      <c r="N9" s="57">
        <v>42.11579</v>
      </c>
      <c r="O9" s="57"/>
      <c r="P9" s="57"/>
      <c r="Q9" s="57"/>
      <c r="R9" s="57"/>
      <c r="S9" s="56"/>
      <c r="T9" s="57">
        <v>477.39319</v>
      </c>
      <c r="U9" s="57">
        <v>379.19511</v>
      </c>
      <c r="V9" s="57">
        <v>184</v>
      </c>
      <c r="W9" s="57">
        <v>990.99714</v>
      </c>
      <c r="X9" s="57">
        <v>7422.76207</v>
      </c>
      <c r="Y9" s="57">
        <v>1643.2196</v>
      </c>
      <c r="Z9" s="57">
        <v>782.37455</v>
      </c>
      <c r="AA9" s="57">
        <v>1239.35319</v>
      </c>
      <c r="AB9" s="56">
        <v>21165.88346</v>
      </c>
      <c r="AC9" s="41">
        <f aca="true" t="shared" si="1" ref="AC9:AC14">SUM(B9+K9+T9)</f>
        <v>712.03471</v>
      </c>
      <c r="AD9" s="41">
        <f aca="true" t="shared" si="2" ref="AD9:AD14">SUM(C9+L9+U9)</f>
        <v>892.24427</v>
      </c>
      <c r="AE9" s="41">
        <f aca="true" t="shared" si="3" ref="AE9:AE14">SUM(D9+M9+V9)</f>
        <v>969.03364</v>
      </c>
      <c r="AF9" s="41">
        <f aca="true" t="shared" si="4" ref="AF9:AF14">SUM(E9+N9+W9)</f>
        <v>1710.5188899999998</v>
      </c>
      <c r="AG9" s="41">
        <f aca="true" t="shared" si="5" ref="AG9:AG14">SUM(F9+O9+X9)</f>
        <v>8014.88376</v>
      </c>
      <c r="AH9" s="41">
        <f aca="true" t="shared" si="6" ref="AH9:AK14">SUM(G9+P9+Y9)</f>
        <v>2129.25547</v>
      </c>
      <c r="AI9" s="41">
        <f t="shared" si="6"/>
        <v>1315.55106</v>
      </c>
      <c r="AJ9" s="41">
        <f t="shared" si="6"/>
        <v>1919.4467</v>
      </c>
      <c r="AK9" s="41">
        <f t="shared" si="6"/>
        <v>21952.93465</v>
      </c>
    </row>
    <row r="10" spans="1:37" ht="12.75" customHeight="1">
      <c r="A10" s="54" t="s">
        <v>33</v>
      </c>
      <c r="B10" s="55">
        <v>20.92256</v>
      </c>
      <c r="C10" s="57">
        <v>93.29904</v>
      </c>
      <c r="D10" s="57">
        <v>83.612</v>
      </c>
      <c r="E10" s="57">
        <v>105.072</v>
      </c>
      <c r="F10" s="57">
        <v>125.61459</v>
      </c>
      <c r="G10" s="57">
        <v>118.52</v>
      </c>
      <c r="H10" s="57">
        <v>114.64</v>
      </c>
      <c r="I10" s="57">
        <v>133.02</v>
      </c>
      <c r="J10" s="56">
        <v>127.47</v>
      </c>
      <c r="K10" s="57"/>
      <c r="L10" s="57"/>
      <c r="M10" s="57"/>
      <c r="N10" s="57"/>
      <c r="O10" s="57"/>
      <c r="P10" s="57"/>
      <c r="Q10" s="57">
        <v>101.38806</v>
      </c>
      <c r="R10" s="57">
        <v>123.15578</v>
      </c>
      <c r="S10" s="56">
        <v>902.82471</v>
      </c>
      <c r="T10" s="57">
        <v>190.726</v>
      </c>
      <c r="U10" s="57">
        <v>51.10386</v>
      </c>
      <c r="V10" s="57">
        <v>175.87764</v>
      </c>
      <c r="W10" s="57">
        <v>12.4895</v>
      </c>
      <c r="X10" s="57">
        <v>103.217</v>
      </c>
      <c r="Y10" s="57">
        <v>78.088</v>
      </c>
      <c r="Z10" s="57">
        <v>27.87011</v>
      </c>
      <c r="AA10" s="57">
        <v>64.62647</v>
      </c>
      <c r="AB10" s="56">
        <v>251.01368</v>
      </c>
      <c r="AC10" s="41">
        <f t="shared" si="1"/>
        <v>211.64856</v>
      </c>
      <c r="AD10" s="41">
        <f t="shared" si="2"/>
        <v>144.4029</v>
      </c>
      <c r="AE10" s="41">
        <f t="shared" si="3"/>
        <v>259.48964</v>
      </c>
      <c r="AF10" s="41">
        <f t="shared" si="4"/>
        <v>117.5615</v>
      </c>
      <c r="AG10" s="41">
        <f t="shared" si="5"/>
        <v>228.83159</v>
      </c>
      <c r="AH10" s="41">
        <f t="shared" si="6"/>
        <v>196.608</v>
      </c>
      <c r="AI10" s="41">
        <f t="shared" si="6"/>
        <v>243.89817</v>
      </c>
      <c r="AJ10" s="41">
        <f t="shared" si="6"/>
        <v>320.80225</v>
      </c>
      <c r="AK10" s="41">
        <f t="shared" si="6"/>
        <v>1281.30839</v>
      </c>
    </row>
    <row r="11" spans="1:37" ht="12.75" customHeight="1">
      <c r="A11" s="54" t="s">
        <v>83</v>
      </c>
      <c r="B11" s="55">
        <v>10.95292</v>
      </c>
      <c r="C11" s="57">
        <v>2.1</v>
      </c>
      <c r="D11" s="57">
        <v>3</v>
      </c>
      <c r="E11" s="57">
        <v>15.008</v>
      </c>
      <c r="F11" s="57">
        <v>26.432</v>
      </c>
      <c r="G11" s="57">
        <v>54.68</v>
      </c>
      <c r="H11" s="57">
        <v>92.941</v>
      </c>
      <c r="I11" s="57">
        <v>281.175</v>
      </c>
      <c r="J11" s="56">
        <v>302.626</v>
      </c>
      <c r="K11" s="57"/>
      <c r="L11" s="57"/>
      <c r="M11" s="57"/>
      <c r="N11" s="57"/>
      <c r="O11" s="57"/>
      <c r="P11" s="57"/>
      <c r="Q11" s="57">
        <v>333.9792</v>
      </c>
      <c r="R11" s="57">
        <v>655.40644</v>
      </c>
      <c r="S11" s="56">
        <v>1735.21321</v>
      </c>
      <c r="T11" s="57"/>
      <c r="U11" s="57"/>
      <c r="V11" s="57">
        <v>9.565</v>
      </c>
      <c r="W11" s="57">
        <v>34.565</v>
      </c>
      <c r="X11" s="57">
        <v>59.6512</v>
      </c>
      <c r="Y11" s="57">
        <v>29.7948</v>
      </c>
      <c r="Z11" s="57">
        <v>81.66959</v>
      </c>
      <c r="AA11" s="57">
        <v>152.76468</v>
      </c>
      <c r="AB11" s="56">
        <v>630.75668</v>
      </c>
      <c r="AC11" s="41">
        <f t="shared" si="1"/>
        <v>10.95292</v>
      </c>
      <c r="AD11" s="41">
        <f t="shared" si="2"/>
        <v>2.1</v>
      </c>
      <c r="AE11" s="41">
        <f t="shared" si="3"/>
        <v>12.565</v>
      </c>
      <c r="AF11" s="41">
        <f t="shared" si="4"/>
        <v>49.57299999999999</v>
      </c>
      <c r="AG11" s="41">
        <f t="shared" si="5"/>
        <v>86.0832</v>
      </c>
      <c r="AH11" s="41">
        <f t="shared" si="6"/>
        <v>84.4748</v>
      </c>
      <c r="AI11" s="41">
        <f t="shared" si="6"/>
        <v>508.58979</v>
      </c>
      <c r="AJ11" s="41">
        <f t="shared" si="6"/>
        <v>1089.34612</v>
      </c>
      <c r="AK11" s="41">
        <f t="shared" si="6"/>
        <v>2668.5958899999996</v>
      </c>
    </row>
    <row r="12" spans="1:37" ht="12.75" customHeight="1">
      <c r="A12" s="54" t="s">
        <v>34</v>
      </c>
      <c r="B12" s="55">
        <v>19.8</v>
      </c>
      <c r="C12" s="57">
        <v>32.1</v>
      </c>
      <c r="D12" s="57">
        <v>46.5</v>
      </c>
      <c r="E12" s="57">
        <v>55.8</v>
      </c>
      <c r="F12" s="57">
        <v>75.6</v>
      </c>
      <c r="G12" s="57">
        <v>101.36</v>
      </c>
      <c r="H12" s="57">
        <v>114.72995</v>
      </c>
      <c r="I12" s="57">
        <v>91.8</v>
      </c>
      <c r="J12" s="56">
        <v>112.7</v>
      </c>
      <c r="K12" s="57"/>
      <c r="L12" s="57"/>
      <c r="M12" s="57"/>
      <c r="N12" s="57"/>
      <c r="O12" s="57"/>
      <c r="P12" s="57"/>
      <c r="Q12" s="57"/>
      <c r="R12" s="57"/>
      <c r="S12" s="56"/>
      <c r="T12" s="57"/>
      <c r="U12" s="57">
        <v>4.75</v>
      </c>
      <c r="V12" s="57">
        <v>14.4</v>
      </c>
      <c r="W12" s="57">
        <v>9.2</v>
      </c>
      <c r="X12" s="57">
        <v>7.55</v>
      </c>
      <c r="Y12" s="57">
        <v>25.44</v>
      </c>
      <c r="Z12" s="57">
        <v>14.1</v>
      </c>
      <c r="AA12" s="57">
        <v>21.125</v>
      </c>
      <c r="AB12" s="56">
        <v>8.94105</v>
      </c>
      <c r="AC12" s="41">
        <f t="shared" si="1"/>
        <v>19.8</v>
      </c>
      <c r="AD12" s="41">
        <f t="shared" si="2"/>
        <v>36.85</v>
      </c>
      <c r="AE12" s="41">
        <f t="shared" si="3"/>
        <v>60.9</v>
      </c>
      <c r="AF12" s="41">
        <f t="shared" si="4"/>
        <v>65</v>
      </c>
      <c r="AG12" s="41">
        <f t="shared" si="5"/>
        <v>83.14999999999999</v>
      </c>
      <c r="AH12" s="41">
        <f t="shared" si="6"/>
        <v>126.8</v>
      </c>
      <c r="AI12" s="41">
        <f t="shared" si="6"/>
        <v>128.82995</v>
      </c>
      <c r="AJ12" s="41">
        <f t="shared" si="6"/>
        <v>112.925</v>
      </c>
      <c r="AK12" s="41">
        <f t="shared" si="6"/>
        <v>121.64105</v>
      </c>
    </row>
    <row r="13" spans="1:37" ht="12.75" customHeight="1">
      <c r="A13" s="54" t="s">
        <v>110</v>
      </c>
      <c r="B13" s="55"/>
      <c r="C13" s="57"/>
      <c r="D13" s="57"/>
      <c r="E13" s="57"/>
      <c r="F13" s="57"/>
      <c r="G13" s="57"/>
      <c r="H13" s="57"/>
      <c r="I13" s="57"/>
      <c r="J13" s="56"/>
      <c r="K13" s="57"/>
      <c r="L13" s="57"/>
      <c r="M13" s="57"/>
      <c r="N13" s="57"/>
      <c r="O13" s="57"/>
      <c r="P13" s="57"/>
      <c r="Q13" s="57"/>
      <c r="R13" s="57"/>
      <c r="S13" s="56"/>
      <c r="T13" s="57"/>
      <c r="U13" s="57"/>
      <c r="V13" s="57"/>
      <c r="W13" s="57"/>
      <c r="X13" s="57">
        <v>90</v>
      </c>
      <c r="Y13" s="57"/>
      <c r="Z13" s="57"/>
      <c r="AA13" s="57"/>
      <c r="AB13" s="56"/>
      <c r="AC13" s="41">
        <f t="shared" si="1"/>
        <v>0</v>
      </c>
      <c r="AD13" s="41">
        <f t="shared" si="2"/>
        <v>0</v>
      </c>
      <c r="AE13" s="41">
        <f t="shared" si="3"/>
        <v>0</v>
      </c>
      <c r="AF13" s="41">
        <f t="shared" si="4"/>
        <v>0</v>
      </c>
      <c r="AG13" s="41">
        <f t="shared" si="5"/>
        <v>90</v>
      </c>
      <c r="AH13" s="41">
        <f t="shared" si="6"/>
        <v>0</v>
      </c>
      <c r="AI13" s="41">
        <f t="shared" si="6"/>
        <v>0</v>
      </c>
      <c r="AJ13" s="41">
        <f t="shared" si="6"/>
        <v>0</v>
      </c>
      <c r="AK13" s="41">
        <f t="shared" si="6"/>
        <v>0</v>
      </c>
    </row>
    <row r="14" spans="1:37" ht="12.75" customHeight="1">
      <c r="A14" s="54" t="s">
        <v>96</v>
      </c>
      <c r="B14" s="55">
        <v>616.63501</v>
      </c>
      <c r="C14" s="57">
        <v>532.51912</v>
      </c>
      <c r="D14" s="57">
        <v>442.5</v>
      </c>
      <c r="E14" s="57">
        <v>281.35506</v>
      </c>
      <c r="F14" s="57">
        <v>197.876</v>
      </c>
      <c r="G14" s="57">
        <v>265.12715</v>
      </c>
      <c r="H14" s="57">
        <v>287.07685</v>
      </c>
      <c r="I14" s="57">
        <v>301.2</v>
      </c>
      <c r="J14" s="56">
        <v>708</v>
      </c>
      <c r="K14" s="57"/>
      <c r="L14" s="57"/>
      <c r="M14" s="57"/>
      <c r="N14" s="57"/>
      <c r="O14" s="57"/>
      <c r="P14" s="57"/>
      <c r="Q14" s="57"/>
      <c r="R14" s="57"/>
      <c r="S14" s="56"/>
      <c r="T14" s="57">
        <v>58</v>
      </c>
      <c r="U14" s="57">
        <v>420</v>
      </c>
      <c r="V14" s="57">
        <v>140</v>
      </c>
      <c r="W14" s="57">
        <v>340</v>
      </c>
      <c r="X14" s="57"/>
      <c r="Y14" s="57">
        <v>270</v>
      </c>
      <c r="Z14" s="57">
        <v>507</v>
      </c>
      <c r="AA14" s="57">
        <v>20</v>
      </c>
      <c r="AB14" s="56">
        <v>45</v>
      </c>
      <c r="AC14" s="41">
        <f t="shared" si="1"/>
        <v>674.63501</v>
      </c>
      <c r="AD14" s="41">
        <f t="shared" si="2"/>
        <v>952.51912</v>
      </c>
      <c r="AE14" s="41">
        <f t="shared" si="3"/>
        <v>582.5</v>
      </c>
      <c r="AF14" s="41">
        <f t="shared" si="4"/>
        <v>621.35506</v>
      </c>
      <c r="AG14" s="41">
        <f t="shared" si="5"/>
        <v>197.876</v>
      </c>
      <c r="AH14" s="41">
        <f t="shared" si="6"/>
        <v>535.12715</v>
      </c>
      <c r="AI14" s="41">
        <f t="shared" si="6"/>
        <v>794.0768499999999</v>
      </c>
      <c r="AJ14" s="41">
        <f t="shared" si="6"/>
        <v>321.2</v>
      </c>
      <c r="AK14" s="41">
        <f t="shared" si="6"/>
        <v>753</v>
      </c>
    </row>
    <row r="15" spans="1:37" s="4" customFormat="1" ht="12.75" customHeight="1" thickBot="1">
      <c r="A15" s="47" t="s">
        <v>4</v>
      </c>
      <c r="B15" s="19">
        <f>SUM(B5:B14)</f>
        <v>1699.52733</v>
      </c>
      <c r="C15" s="19">
        <f>SUM(C5:C14)</f>
        <v>1968.5528199999999</v>
      </c>
      <c r="D15" s="19">
        <f>SUM(D5:D14)</f>
        <v>2348.79363</v>
      </c>
      <c r="E15" s="19">
        <f>SUM(E5:E14)</f>
        <v>2370.17517</v>
      </c>
      <c r="F15" s="19">
        <f aca="true" t="shared" si="7" ref="F15:AJ15">SUM(F5:F14)</f>
        <v>2901.41983</v>
      </c>
      <c r="G15" s="19">
        <f t="shared" si="7"/>
        <v>3191.4816</v>
      </c>
      <c r="H15" s="19">
        <f t="shared" si="7"/>
        <v>3231.1648399999995</v>
      </c>
      <c r="I15" s="19">
        <f t="shared" si="7"/>
        <v>3401.28022</v>
      </c>
      <c r="J15" s="20">
        <f t="shared" si="7"/>
        <v>4421.93829</v>
      </c>
      <c r="K15" s="19">
        <f t="shared" si="7"/>
        <v>56.56544</v>
      </c>
      <c r="L15" s="19">
        <f t="shared" si="7"/>
        <v>63.92501</v>
      </c>
      <c r="M15" s="19">
        <f t="shared" si="7"/>
        <v>50.33253</v>
      </c>
      <c r="N15" s="19">
        <f t="shared" si="7"/>
        <v>42.11579</v>
      </c>
      <c r="O15" s="19">
        <f t="shared" si="7"/>
        <v>0</v>
      </c>
      <c r="P15" s="19">
        <f t="shared" si="7"/>
        <v>0</v>
      </c>
      <c r="Q15" s="19">
        <f t="shared" si="7"/>
        <v>1264.48161</v>
      </c>
      <c r="R15" s="19">
        <f t="shared" si="7"/>
        <v>1627.80209</v>
      </c>
      <c r="S15" s="20">
        <f t="shared" si="7"/>
        <v>4065.21755</v>
      </c>
      <c r="T15" s="19">
        <f t="shared" si="7"/>
        <v>1272.65333</v>
      </c>
      <c r="U15" s="19">
        <f t="shared" si="7"/>
        <v>2160.2180500000004</v>
      </c>
      <c r="V15" s="19">
        <f t="shared" si="7"/>
        <v>1719.8371200000001</v>
      </c>
      <c r="W15" s="19">
        <f t="shared" si="7"/>
        <v>1964.57041</v>
      </c>
      <c r="X15" s="19">
        <f t="shared" si="7"/>
        <v>8817.76076</v>
      </c>
      <c r="Y15" s="19">
        <f t="shared" si="7"/>
        <v>2442.50288</v>
      </c>
      <c r="Z15" s="19">
        <f t="shared" si="7"/>
        <v>2799.1283399999998</v>
      </c>
      <c r="AA15" s="19">
        <f t="shared" si="7"/>
        <v>2331.2709000000004</v>
      </c>
      <c r="AB15" s="20">
        <f t="shared" si="7"/>
        <v>23245.673740000002</v>
      </c>
      <c r="AC15" s="19">
        <f t="shared" si="7"/>
        <v>3028.7461000000003</v>
      </c>
      <c r="AD15" s="19">
        <f t="shared" si="7"/>
        <v>4192.69588</v>
      </c>
      <c r="AE15" s="19">
        <f t="shared" si="7"/>
        <v>4118.96328</v>
      </c>
      <c r="AF15" s="19">
        <f t="shared" si="7"/>
        <v>4376.86137</v>
      </c>
      <c r="AG15" s="19">
        <f t="shared" si="7"/>
        <v>11719.180589999998</v>
      </c>
      <c r="AH15" s="19">
        <f t="shared" si="7"/>
        <v>5633.984480000001</v>
      </c>
      <c r="AI15" s="19">
        <f t="shared" si="7"/>
        <v>7294.774790000001</v>
      </c>
      <c r="AJ15" s="19">
        <f t="shared" si="7"/>
        <v>7360.35321</v>
      </c>
      <c r="AK15" s="19">
        <f>SUM(AK5:AK14)</f>
        <v>31732.829579999998</v>
      </c>
    </row>
    <row r="16" spans="1:19" ht="12.75">
      <c r="A16" s="9" t="s">
        <v>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0.5" customHeight="1">
      <c r="A17" s="9" t="s">
        <v>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0.5" customHeight="1">
      <c r="A18" s="9" t="s">
        <v>11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0.5" customHeight="1">
      <c r="A19" s="9" t="s">
        <v>104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0" ht="12.75">
      <c r="A20" s="1"/>
      <c r="B20" s="2"/>
      <c r="C20" s="2"/>
      <c r="D20" s="2"/>
      <c r="E20" s="2"/>
      <c r="F20" s="2"/>
      <c r="G20" s="2"/>
      <c r="H20" s="2"/>
      <c r="I20" s="2"/>
      <c r="J20" s="2"/>
    </row>
    <row r="21" spans="1:31" ht="12.75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3"/>
      <c r="AD21" s="3"/>
      <c r="AE21" s="3"/>
    </row>
    <row r="22" spans="1:31" ht="12.75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23"/>
      <c r="AD22" s="23"/>
      <c r="AE22" s="23"/>
    </row>
    <row r="23" spans="1:31" ht="12.75">
      <c r="A23" s="8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23"/>
      <c r="AD23" s="23"/>
      <c r="AE23" s="23"/>
    </row>
    <row r="24" spans="1:32" ht="12.75">
      <c r="A24" s="8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2.75">
      <c r="A25" s="8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1" ht="12.75">
      <c r="A26" s="8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23"/>
      <c r="AD26" s="23"/>
      <c r="AE26" s="23"/>
    </row>
    <row r="27" spans="1:31" ht="12.75">
      <c r="A27" s="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23"/>
      <c r="AD27" s="23"/>
      <c r="AE27" s="23"/>
    </row>
    <row r="28" spans="1:31" ht="12.75">
      <c r="A28" s="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23"/>
      <c r="AD28" s="23"/>
      <c r="AE28" s="23"/>
    </row>
    <row r="29" spans="1:31" ht="12.75">
      <c r="A29" s="8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23"/>
      <c r="AD29" s="23"/>
      <c r="AE29" s="23"/>
    </row>
    <row r="30" spans="1:31" ht="12.75">
      <c r="A30" s="8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23"/>
      <c r="AD30" s="23"/>
      <c r="AE30" s="23"/>
    </row>
    <row r="31" spans="1:31" ht="12.75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2.7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3"/>
      <c r="AD32" s="3"/>
      <c r="AE32" s="3"/>
    </row>
    <row r="33" spans="1:3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2.7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3"/>
      <c r="AD34" s="3"/>
      <c r="AE34" s="3"/>
    </row>
    <row r="35" spans="1:31" ht="12.75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3"/>
      <c r="AD35" s="3"/>
      <c r="AE35" s="3"/>
    </row>
    <row r="36" spans="1:3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</sheetData>
  <sheetProtection/>
  <mergeCells count="5">
    <mergeCell ref="A3:A4"/>
    <mergeCell ref="B3:I3"/>
    <mergeCell ref="K3:R3"/>
    <mergeCell ref="T3:AA3"/>
    <mergeCell ref="AC3:AJ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75" r:id="rId1"/>
  <ignoredErrors>
    <ignoredError sqref="AC15:AI15 B15:I15 J15:AB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1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4.8515625" style="5" bestFit="1" customWidth="1"/>
    <col min="3" max="3" width="4.8515625" style="5" customWidth="1"/>
    <col min="4" max="4" width="4.8515625" style="5" bestFit="1" customWidth="1"/>
    <col min="5" max="10" width="4.8515625" style="5" customWidth="1"/>
    <col min="11" max="11" width="4.421875" style="0" bestFit="1" customWidth="1"/>
    <col min="12" max="12" width="4.421875" style="0" customWidth="1"/>
    <col min="13" max="13" width="4.421875" style="0" bestFit="1" customWidth="1"/>
    <col min="14" max="16" width="4.421875" style="0" customWidth="1"/>
    <col min="17" max="17" width="4.8515625" style="0" bestFit="1" customWidth="1"/>
    <col min="18" max="20" width="4.8515625" style="0" customWidth="1"/>
    <col min="21" max="22" width="4.8515625" style="0" bestFit="1" customWidth="1"/>
    <col min="23" max="26" width="4.8515625" style="0" customWidth="1"/>
    <col min="27" max="27" width="4.57421875" style="0" customWidth="1"/>
    <col min="28" max="28" width="5.8515625" style="0" customWidth="1"/>
    <col min="29" max="29" width="4.8515625" style="0" bestFit="1" customWidth="1"/>
    <col min="30" max="30" width="4.8515625" style="0" customWidth="1"/>
    <col min="31" max="32" width="4.8515625" style="0" bestFit="1" customWidth="1"/>
    <col min="33" max="33" width="5.7109375" style="0" bestFit="1" customWidth="1"/>
    <col min="34" max="34" width="4.8515625" style="0" bestFit="1" customWidth="1"/>
    <col min="35" max="35" width="4.57421875" style="0" customWidth="1"/>
    <col min="36" max="36" width="5.421875" style="0" customWidth="1"/>
    <col min="37" max="37" width="6.140625" style="0" customWidth="1"/>
  </cols>
  <sheetData>
    <row r="1" spans="1:31" ht="12.75">
      <c r="A1" s="12" t="s">
        <v>146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E1" s="3"/>
    </row>
    <row r="2" spans="1:37" ht="13.5" thickBot="1">
      <c r="A2" s="11" t="s">
        <v>14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6"/>
      <c r="AE2" s="46"/>
      <c r="AF2" s="46"/>
      <c r="AG2" s="46"/>
      <c r="AH2" s="46"/>
      <c r="AI2" s="46"/>
      <c r="AJ2" s="46"/>
      <c r="AK2" s="46" t="s">
        <v>8</v>
      </c>
    </row>
    <row r="3" spans="1:36" ht="12.75" customHeight="1">
      <c r="A3" s="65" t="s">
        <v>5</v>
      </c>
      <c r="B3" s="71" t="s">
        <v>93</v>
      </c>
      <c r="C3" s="72"/>
      <c r="D3" s="72"/>
      <c r="E3" s="72"/>
      <c r="F3" s="72"/>
      <c r="G3" s="72"/>
      <c r="H3" s="72"/>
      <c r="I3" s="72"/>
      <c r="J3" s="60"/>
      <c r="K3" s="72" t="s">
        <v>94</v>
      </c>
      <c r="L3" s="72"/>
      <c r="M3" s="72"/>
      <c r="N3" s="72"/>
      <c r="O3" s="72"/>
      <c r="P3" s="72"/>
      <c r="Q3" s="72"/>
      <c r="R3" s="72"/>
      <c r="S3" s="60"/>
      <c r="T3" s="72" t="s">
        <v>0</v>
      </c>
      <c r="U3" s="72"/>
      <c r="V3" s="72"/>
      <c r="W3" s="72"/>
      <c r="X3" s="72"/>
      <c r="Y3" s="72"/>
      <c r="Z3" s="72"/>
      <c r="AA3" s="72"/>
      <c r="AB3" s="60"/>
      <c r="AC3" s="72" t="s">
        <v>4</v>
      </c>
      <c r="AD3" s="72"/>
      <c r="AE3" s="72"/>
      <c r="AF3" s="72"/>
      <c r="AG3" s="72"/>
      <c r="AH3" s="72"/>
      <c r="AI3" s="72"/>
      <c r="AJ3" s="72"/>
    </row>
    <row r="4" spans="1:37" ht="12.75" customHeight="1">
      <c r="A4" s="66"/>
      <c r="B4" s="45">
        <v>2006</v>
      </c>
      <c r="C4" s="16">
        <v>2007</v>
      </c>
      <c r="D4" s="16">
        <v>2008</v>
      </c>
      <c r="E4" s="16">
        <v>2009</v>
      </c>
      <c r="F4" s="16">
        <v>2010</v>
      </c>
      <c r="G4" s="17">
        <v>2011</v>
      </c>
      <c r="H4" s="58">
        <v>2012</v>
      </c>
      <c r="I4" s="58">
        <v>2013</v>
      </c>
      <c r="J4" s="59">
        <v>2014</v>
      </c>
      <c r="K4" s="45">
        <v>2006</v>
      </c>
      <c r="L4" s="16">
        <v>2007</v>
      </c>
      <c r="M4" s="16">
        <v>2008</v>
      </c>
      <c r="N4" s="16">
        <v>2009</v>
      </c>
      <c r="O4" s="16">
        <v>2010</v>
      </c>
      <c r="P4" s="17">
        <v>2011</v>
      </c>
      <c r="Q4" s="58">
        <v>2012</v>
      </c>
      <c r="R4" s="58">
        <v>2013</v>
      </c>
      <c r="S4" s="59">
        <v>2014</v>
      </c>
      <c r="T4" s="45">
        <v>2006</v>
      </c>
      <c r="U4" s="16">
        <v>2007</v>
      </c>
      <c r="V4" s="16">
        <v>2008</v>
      </c>
      <c r="W4" s="16">
        <v>2009</v>
      </c>
      <c r="X4" s="16">
        <v>2010</v>
      </c>
      <c r="Y4" s="17">
        <v>2011</v>
      </c>
      <c r="Z4" s="58">
        <v>2012</v>
      </c>
      <c r="AA4" s="58">
        <v>2013</v>
      </c>
      <c r="AB4" s="59">
        <v>2014</v>
      </c>
      <c r="AC4" s="58">
        <v>2006</v>
      </c>
      <c r="AD4" s="45">
        <v>2007</v>
      </c>
      <c r="AE4" s="16">
        <v>2008</v>
      </c>
      <c r="AF4" s="17">
        <v>2009</v>
      </c>
      <c r="AG4" s="17">
        <v>2010</v>
      </c>
      <c r="AH4" s="17">
        <v>2011</v>
      </c>
      <c r="AI4" s="17">
        <v>2012</v>
      </c>
      <c r="AJ4" s="17">
        <v>2013</v>
      </c>
      <c r="AK4" s="17">
        <v>2014</v>
      </c>
    </row>
    <row r="5" spans="1:37" ht="12" customHeight="1">
      <c r="A5" s="54" t="s">
        <v>35</v>
      </c>
      <c r="B5" s="55"/>
      <c r="C5" s="57"/>
      <c r="D5" s="57"/>
      <c r="E5" s="57">
        <v>1.5</v>
      </c>
      <c r="F5" s="57">
        <v>2.4</v>
      </c>
      <c r="G5" s="57">
        <v>3</v>
      </c>
      <c r="H5" s="57">
        <v>0.3</v>
      </c>
      <c r="I5" s="57"/>
      <c r="J5" s="56"/>
      <c r="K5" s="57"/>
      <c r="L5" s="57"/>
      <c r="M5" s="57"/>
      <c r="N5" s="57"/>
      <c r="O5" s="57"/>
      <c r="P5" s="57"/>
      <c r="Q5" s="57"/>
      <c r="R5" s="57"/>
      <c r="S5" s="56"/>
      <c r="T5" s="57">
        <v>58</v>
      </c>
      <c r="U5" s="57"/>
      <c r="V5" s="57"/>
      <c r="W5" s="57"/>
      <c r="X5" s="57"/>
      <c r="Y5" s="57"/>
      <c r="Z5" s="57"/>
      <c r="AA5" s="57"/>
      <c r="AB5" s="62"/>
      <c r="AC5" s="40">
        <f aca="true" t="shared" si="0" ref="AC5:AK6">SUM(B5+K5+T5)</f>
        <v>58</v>
      </c>
      <c r="AD5" s="40">
        <f t="shared" si="0"/>
        <v>0</v>
      </c>
      <c r="AE5" s="40">
        <f t="shared" si="0"/>
        <v>0</v>
      </c>
      <c r="AF5" s="40">
        <f t="shared" si="0"/>
        <v>1.5</v>
      </c>
      <c r="AG5" s="40">
        <f t="shared" si="0"/>
        <v>2.4</v>
      </c>
      <c r="AH5" s="40">
        <f t="shared" si="0"/>
        <v>3</v>
      </c>
      <c r="AI5" s="40">
        <f t="shared" si="0"/>
        <v>0.3</v>
      </c>
      <c r="AJ5" s="40">
        <f t="shared" si="0"/>
        <v>0</v>
      </c>
      <c r="AK5" s="40">
        <f t="shared" si="0"/>
        <v>0</v>
      </c>
    </row>
    <row r="6" spans="1:37" ht="12" customHeight="1">
      <c r="A6" s="54" t="s">
        <v>36</v>
      </c>
      <c r="B6" s="55">
        <v>186.22312</v>
      </c>
      <c r="C6" s="57">
        <v>160.19856</v>
      </c>
      <c r="D6" s="57">
        <v>128.54045</v>
      </c>
      <c r="E6" s="57">
        <v>109.29723</v>
      </c>
      <c r="F6" s="57">
        <v>210.48755</v>
      </c>
      <c r="G6" s="57">
        <v>295.822</v>
      </c>
      <c r="H6" s="57">
        <v>288.936</v>
      </c>
      <c r="I6" s="57">
        <v>235.1</v>
      </c>
      <c r="J6" s="56">
        <v>267.3</v>
      </c>
      <c r="K6" s="57"/>
      <c r="L6" s="57"/>
      <c r="M6" s="57"/>
      <c r="N6" s="57"/>
      <c r="O6" s="57"/>
      <c r="P6" s="57"/>
      <c r="Q6" s="57"/>
      <c r="R6" s="57"/>
      <c r="S6" s="56"/>
      <c r="T6" s="57">
        <v>122.08203</v>
      </c>
      <c r="U6" s="57">
        <v>163.72395</v>
      </c>
      <c r="V6" s="57">
        <v>153.95909</v>
      </c>
      <c r="W6" s="57">
        <v>148.23306</v>
      </c>
      <c r="X6" s="57">
        <v>222.62898</v>
      </c>
      <c r="Y6" s="57">
        <v>14.81751</v>
      </c>
      <c r="Z6" s="57">
        <v>44.78781</v>
      </c>
      <c r="AA6" s="57">
        <v>22.06343</v>
      </c>
      <c r="AB6" s="56">
        <v>100.06263</v>
      </c>
      <c r="AC6" s="41">
        <f t="shared" si="0"/>
        <v>308.30515</v>
      </c>
      <c r="AD6" s="41">
        <f t="shared" si="0"/>
        <v>323.92251</v>
      </c>
      <c r="AE6" s="41">
        <f t="shared" si="0"/>
        <v>282.49954</v>
      </c>
      <c r="AF6" s="41">
        <f t="shared" si="0"/>
        <v>257.53029</v>
      </c>
      <c r="AG6" s="41">
        <f t="shared" si="0"/>
        <v>433.11653</v>
      </c>
      <c r="AH6" s="41">
        <f t="shared" si="0"/>
        <v>310.63951000000003</v>
      </c>
      <c r="AI6" s="41">
        <f t="shared" si="0"/>
        <v>333.72380999999996</v>
      </c>
      <c r="AJ6" s="41">
        <f t="shared" si="0"/>
        <v>257.16343</v>
      </c>
      <c r="AK6" s="41">
        <f t="shared" si="0"/>
        <v>367.36263</v>
      </c>
    </row>
    <row r="7" spans="1:37" ht="12" customHeight="1">
      <c r="A7" s="54" t="s">
        <v>37</v>
      </c>
      <c r="B7" s="55">
        <v>3.6</v>
      </c>
      <c r="C7" s="57">
        <v>14.56</v>
      </c>
      <c r="D7" s="57">
        <v>20.412</v>
      </c>
      <c r="E7" s="57">
        <v>21.612</v>
      </c>
      <c r="F7" s="57">
        <v>27.712</v>
      </c>
      <c r="G7" s="57">
        <v>29.4</v>
      </c>
      <c r="H7" s="57">
        <v>24.32</v>
      </c>
      <c r="I7" s="57">
        <v>17.5</v>
      </c>
      <c r="J7" s="56">
        <v>2.8</v>
      </c>
      <c r="K7" s="57"/>
      <c r="L7" s="57"/>
      <c r="M7" s="57"/>
      <c r="N7" s="57"/>
      <c r="O7" s="57"/>
      <c r="P7" s="57"/>
      <c r="Q7" s="57"/>
      <c r="R7" s="57"/>
      <c r="S7" s="56"/>
      <c r="T7" s="57"/>
      <c r="U7" s="57"/>
      <c r="V7" s="57"/>
      <c r="W7" s="57"/>
      <c r="X7" s="57">
        <v>14.6231</v>
      </c>
      <c r="Y7" s="57">
        <v>10.6147</v>
      </c>
      <c r="Z7" s="57">
        <v>0.22288</v>
      </c>
      <c r="AA7" s="57">
        <v>19.1643</v>
      </c>
      <c r="AB7" s="56">
        <v>14</v>
      </c>
      <c r="AC7" s="41">
        <f aca="true" t="shared" si="1" ref="AC7:AC73">SUM(B7+K7+T7)</f>
        <v>3.6</v>
      </c>
      <c r="AD7" s="41">
        <f aca="true" t="shared" si="2" ref="AD7:AD73">SUM(C7+L7+U7)</f>
        <v>14.56</v>
      </c>
      <c r="AE7" s="41">
        <f aca="true" t="shared" si="3" ref="AE7:AE73">SUM(D7+M7+V7)</f>
        <v>20.412</v>
      </c>
      <c r="AF7" s="41">
        <f aca="true" t="shared" si="4" ref="AF7:AF73">SUM(E7+N7+W7)</f>
        <v>21.612</v>
      </c>
      <c r="AG7" s="41">
        <f aca="true" t="shared" si="5" ref="AG7:AG73">SUM(F7+O7+X7)</f>
        <v>42.3351</v>
      </c>
      <c r="AH7" s="41">
        <f aca="true" t="shared" si="6" ref="AH7:AH73">SUM(G7+P7+Y7)</f>
        <v>40.0147</v>
      </c>
      <c r="AI7" s="41">
        <f aca="true" t="shared" si="7" ref="AI7:AI73">SUM(H7+Q7+Z7)</f>
        <v>24.54288</v>
      </c>
      <c r="AJ7" s="41">
        <f aca="true" t="shared" si="8" ref="AJ7:AK9">SUM(I7+R7+AA7)</f>
        <v>36.6643</v>
      </c>
      <c r="AK7" s="41">
        <f t="shared" si="8"/>
        <v>16.8</v>
      </c>
    </row>
    <row r="8" spans="1:37" ht="12" customHeight="1">
      <c r="A8" s="54" t="s">
        <v>111</v>
      </c>
      <c r="B8" s="55"/>
      <c r="C8" s="57"/>
      <c r="D8" s="57"/>
      <c r="E8" s="57"/>
      <c r="F8" s="57"/>
      <c r="G8" s="57"/>
      <c r="H8" s="57"/>
      <c r="I8" s="57">
        <v>1.2</v>
      </c>
      <c r="J8" s="56"/>
      <c r="K8" s="57"/>
      <c r="L8" s="57"/>
      <c r="M8" s="57"/>
      <c r="N8" s="57"/>
      <c r="O8" s="57"/>
      <c r="P8" s="57"/>
      <c r="Q8" s="57">
        <v>38.60287</v>
      </c>
      <c r="R8" s="57">
        <v>2.39421</v>
      </c>
      <c r="S8" s="56"/>
      <c r="T8" s="57"/>
      <c r="U8" s="57"/>
      <c r="V8" s="57"/>
      <c r="W8" s="57"/>
      <c r="X8" s="57"/>
      <c r="Y8" s="57"/>
      <c r="Z8" s="57"/>
      <c r="AA8" s="57"/>
      <c r="AB8" s="56"/>
      <c r="AC8" s="41">
        <f t="shared" si="1"/>
        <v>0</v>
      </c>
      <c r="AD8" s="41">
        <f t="shared" si="2"/>
        <v>0</v>
      </c>
      <c r="AE8" s="41">
        <f t="shared" si="3"/>
        <v>0</v>
      </c>
      <c r="AF8" s="41">
        <f t="shared" si="4"/>
        <v>0</v>
      </c>
      <c r="AG8" s="41">
        <f t="shared" si="5"/>
        <v>0</v>
      </c>
      <c r="AH8" s="41">
        <f t="shared" si="6"/>
        <v>0</v>
      </c>
      <c r="AI8" s="41">
        <f t="shared" si="7"/>
        <v>38.60287</v>
      </c>
      <c r="AJ8" s="41">
        <f t="shared" si="8"/>
        <v>3.5942100000000003</v>
      </c>
      <c r="AK8" s="41">
        <f t="shared" si="8"/>
        <v>0</v>
      </c>
    </row>
    <row r="9" spans="1:37" ht="12" customHeight="1">
      <c r="A9" s="54" t="s">
        <v>38</v>
      </c>
      <c r="B9" s="55">
        <v>74.37608</v>
      </c>
      <c r="C9" s="57">
        <v>264.53815</v>
      </c>
      <c r="D9" s="57">
        <v>487.16849</v>
      </c>
      <c r="E9" s="57">
        <v>422.80196</v>
      </c>
      <c r="F9" s="57">
        <v>284.82169</v>
      </c>
      <c r="G9" s="57">
        <v>190.29387</v>
      </c>
      <c r="H9" s="57">
        <v>223.51514</v>
      </c>
      <c r="I9" s="57">
        <v>226.83467</v>
      </c>
      <c r="J9" s="56">
        <v>211.10019</v>
      </c>
      <c r="K9" s="57">
        <v>56.56544</v>
      </c>
      <c r="L9" s="57">
        <v>63.92501</v>
      </c>
      <c r="M9" s="57">
        <v>50.33253</v>
      </c>
      <c r="N9" s="57">
        <v>42.11579</v>
      </c>
      <c r="O9" s="57"/>
      <c r="P9" s="57"/>
      <c r="Q9" s="57"/>
      <c r="R9" s="57"/>
      <c r="S9" s="56"/>
      <c r="T9" s="57">
        <v>368.62169</v>
      </c>
      <c r="U9" s="57">
        <v>343.67261</v>
      </c>
      <c r="V9" s="57">
        <v>95</v>
      </c>
      <c r="W9" s="57">
        <v>924.49714</v>
      </c>
      <c r="X9" s="57">
        <v>7284.25534</v>
      </c>
      <c r="Y9" s="57">
        <v>1554.4</v>
      </c>
      <c r="Z9" s="57">
        <v>511.10842</v>
      </c>
      <c r="AA9" s="57">
        <v>990.36279</v>
      </c>
      <c r="AB9" s="56">
        <v>20234.59761</v>
      </c>
      <c r="AC9" s="41">
        <f t="shared" si="1"/>
        <v>499.56321</v>
      </c>
      <c r="AD9" s="41">
        <f t="shared" si="2"/>
        <v>672.13577</v>
      </c>
      <c r="AE9" s="41">
        <f t="shared" si="3"/>
        <v>632.50102</v>
      </c>
      <c r="AF9" s="41">
        <f t="shared" si="4"/>
        <v>1389.41489</v>
      </c>
      <c r="AG9" s="41">
        <f t="shared" si="5"/>
        <v>7569.0770299999995</v>
      </c>
      <c r="AH9" s="41">
        <f t="shared" si="6"/>
        <v>1744.69387</v>
      </c>
      <c r="AI9" s="41">
        <f t="shared" si="7"/>
        <v>734.62356</v>
      </c>
      <c r="AJ9" s="41">
        <f t="shared" si="8"/>
        <v>1217.19746</v>
      </c>
      <c r="AK9" s="41">
        <f t="shared" si="8"/>
        <v>20445.6978</v>
      </c>
    </row>
    <row r="10" spans="1:37" ht="12" customHeight="1">
      <c r="A10" s="54" t="s">
        <v>39</v>
      </c>
      <c r="B10" s="55">
        <v>1.5</v>
      </c>
      <c r="C10" s="57">
        <v>6.6</v>
      </c>
      <c r="D10" s="57">
        <v>9.3</v>
      </c>
      <c r="E10" s="57">
        <v>10.2</v>
      </c>
      <c r="F10" s="57">
        <v>32.84</v>
      </c>
      <c r="G10" s="57">
        <v>38.04</v>
      </c>
      <c r="H10" s="57">
        <v>35.74</v>
      </c>
      <c r="I10" s="57">
        <v>28.7</v>
      </c>
      <c r="J10" s="56">
        <v>26.4</v>
      </c>
      <c r="K10" s="57"/>
      <c r="L10" s="57"/>
      <c r="M10" s="57"/>
      <c r="N10" s="57"/>
      <c r="O10" s="57"/>
      <c r="P10" s="57"/>
      <c r="Q10" s="57">
        <v>78.82224</v>
      </c>
      <c r="R10" s="57">
        <v>110.30473</v>
      </c>
      <c r="S10" s="56">
        <v>902.82471</v>
      </c>
      <c r="T10" s="57">
        <v>6</v>
      </c>
      <c r="U10" s="57">
        <v>8</v>
      </c>
      <c r="V10" s="57">
        <v>8</v>
      </c>
      <c r="W10" s="57">
        <v>8.337</v>
      </c>
      <c r="X10" s="57">
        <v>8.337</v>
      </c>
      <c r="Y10" s="57"/>
      <c r="Z10" s="57">
        <v>13</v>
      </c>
      <c r="AA10" s="57">
        <v>3</v>
      </c>
      <c r="AB10" s="56"/>
      <c r="AC10" s="41">
        <f aca="true" t="shared" si="9" ref="AC10:AC15">SUM(B10+K10+T10)</f>
        <v>7.5</v>
      </c>
      <c r="AD10" s="41">
        <f aca="true" t="shared" si="10" ref="AD10:AD15">SUM(C10+L10+U10)</f>
        <v>14.6</v>
      </c>
      <c r="AE10" s="41">
        <f aca="true" t="shared" si="11" ref="AE10:AE15">SUM(D10+M10+V10)</f>
        <v>17.3</v>
      </c>
      <c r="AF10" s="41">
        <f aca="true" t="shared" si="12" ref="AF10:AF15">SUM(E10+N10+W10)</f>
        <v>18.537</v>
      </c>
      <c r="AG10" s="41">
        <f aca="true" t="shared" si="13" ref="AG10:AG15">SUM(F10+O10+X10)</f>
        <v>41.17700000000001</v>
      </c>
      <c r="AH10" s="41">
        <f aca="true" t="shared" si="14" ref="AH10:AH15">SUM(G10+P10+Y10)</f>
        <v>38.04</v>
      </c>
      <c r="AI10" s="41">
        <f aca="true" t="shared" si="15" ref="AI10:AI15">SUM(H10+Q10+Z10)</f>
        <v>127.56224</v>
      </c>
      <c r="AJ10" s="41">
        <f aca="true" t="shared" si="16" ref="AJ10:AJ15">SUM(I10+R10+AA10)</f>
        <v>142.00473</v>
      </c>
      <c r="AK10" s="41">
        <f aca="true" t="shared" si="17" ref="AK10:AK15">SUM(J10+S10+AB10)</f>
        <v>929.22471</v>
      </c>
    </row>
    <row r="11" spans="1:37" ht="12" customHeight="1">
      <c r="A11" s="54" t="s">
        <v>40</v>
      </c>
      <c r="B11" s="55">
        <v>2.1</v>
      </c>
      <c r="C11" s="57"/>
      <c r="D11" s="57"/>
      <c r="E11" s="57"/>
      <c r="F11" s="57"/>
      <c r="G11" s="57"/>
      <c r="H11" s="57">
        <v>2</v>
      </c>
      <c r="I11" s="57">
        <v>2.8</v>
      </c>
      <c r="J11" s="56"/>
      <c r="K11" s="57"/>
      <c r="L11" s="57"/>
      <c r="M11" s="57"/>
      <c r="N11" s="57"/>
      <c r="O11" s="57"/>
      <c r="P11" s="57"/>
      <c r="Q11" s="57"/>
      <c r="R11" s="57"/>
      <c r="S11" s="56"/>
      <c r="T11" s="57"/>
      <c r="U11" s="57"/>
      <c r="V11" s="57">
        <v>9.2</v>
      </c>
      <c r="W11" s="57">
        <v>9.2</v>
      </c>
      <c r="X11" s="57"/>
      <c r="Y11" s="57"/>
      <c r="Z11" s="57"/>
      <c r="AA11" s="57">
        <v>21.125</v>
      </c>
      <c r="AB11" s="56"/>
      <c r="AC11" s="41">
        <f t="shared" si="9"/>
        <v>2.1</v>
      </c>
      <c r="AD11" s="41">
        <f t="shared" si="10"/>
        <v>0</v>
      </c>
      <c r="AE11" s="41">
        <f t="shared" si="11"/>
        <v>9.2</v>
      </c>
      <c r="AF11" s="41">
        <f t="shared" si="12"/>
        <v>9.2</v>
      </c>
      <c r="AG11" s="41">
        <f t="shared" si="13"/>
        <v>0</v>
      </c>
      <c r="AH11" s="41">
        <f t="shared" si="14"/>
        <v>0</v>
      </c>
      <c r="AI11" s="41">
        <f t="shared" si="15"/>
        <v>2</v>
      </c>
      <c r="AJ11" s="41">
        <f t="shared" si="16"/>
        <v>23.925</v>
      </c>
      <c r="AK11" s="41">
        <f t="shared" si="17"/>
        <v>0</v>
      </c>
    </row>
    <row r="12" spans="1:37" ht="12" customHeight="1">
      <c r="A12" s="54" t="s">
        <v>127</v>
      </c>
      <c r="B12" s="55"/>
      <c r="C12" s="57"/>
      <c r="D12" s="57"/>
      <c r="E12" s="57"/>
      <c r="F12" s="57"/>
      <c r="G12" s="57"/>
      <c r="H12" s="57"/>
      <c r="I12" s="57">
        <v>2</v>
      </c>
      <c r="J12" s="56">
        <v>6.8</v>
      </c>
      <c r="K12" s="57"/>
      <c r="L12" s="57"/>
      <c r="M12" s="57"/>
      <c r="N12" s="57"/>
      <c r="O12" s="57"/>
      <c r="P12" s="57"/>
      <c r="Q12" s="57"/>
      <c r="R12" s="57"/>
      <c r="S12" s="56"/>
      <c r="T12" s="57"/>
      <c r="U12" s="57"/>
      <c r="V12" s="57"/>
      <c r="W12" s="57"/>
      <c r="X12" s="57"/>
      <c r="Y12" s="57"/>
      <c r="Z12" s="57"/>
      <c r="AA12" s="57"/>
      <c r="AB12" s="56"/>
      <c r="AC12" s="41">
        <f t="shared" si="9"/>
        <v>0</v>
      </c>
      <c r="AD12" s="41">
        <f t="shared" si="10"/>
        <v>0</v>
      </c>
      <c r="AE12" s="41">
        <f t="shared" si="11"/>
        <v>0</v>
      </c>
      <c r="AF12" s="41">
        <f t="shared" si="12"/>
        <v>0</v>
      </c>
      <c r="AG12" s="41">
        <f t="shared" si="13"/>
        <v>0</v>
      </c>
      <c r="AH12" s="41">
        <f t="shared" si="14"/>
        <v>0</v>
      </c>
      <c r="AI12" s="41">
        <f t="shared" si="15"/>
        <v>0</v>
      </c>
      <c r="AJ12" s="41">
        <f t="shared" si="16"/>
        <v>2</v>
      </c>
      <c r="AK12" s="41">
        <f t="shared" si="17"/>
        <v>6.8</v>
      </c>
    </row>
    <row r="13" spans="1:37" ht="12" customHeight="1">
      <c r="A13" s="54" t="s">
        <v>128</v>
      </c>
      <c r="B13" s="55"/>
      <c r="C13" s="57"/>
      <c r="D13" s="57"/>
      <c r="E13" s="57"/>
      <c r="F13" s="57"/>
      <c r="G13" s="57">
        <v>1.8</v>
      </c>
      <c r="H13" s="57">
        <v>2.56</v>
      </c>
      <c r="I13" s="57"/>
      <c r="J13" s="56"/>
      <c r="K13" s="57"/>
      <c r="L13" s="57"/>
      <c r="M13" s="57"/>
      <c r="N13" s="57"/>
      <c r="O13" s="57"/>
      <c r="P13" s="57"/>
      <c r="Q13" s="57"/>
      <c r="R13" s="57"/>
      <c r="S13" s="56"/>
      <c r="T13" s="57"/>
      <c r="U13" s="57"/>
      <c r="V13" s="57"/>
      <c r="W13" s="57"/>
      <c r="X13" s="57"/>
      <c r="Y13" s="57"/>
      <c r="Z13" s="57"/>
      <c r="AA13" s="57"/>
      <c r="AB13" s="56"/>
      <c r="AC13" s="41">
        <f t="shared" si="9"/>
        <v>0</v>
      </c>
      <c r="AD13" s="41">
        <f t="shared" si="10"/>
        <v>0</v>
      </c>
      <c r="AE13" s="41">
        <f t="shared" si="11"/>
        <v>0</v>
      </c>
      <c r="AF13" s="41">
        <f t="shared" si="12"/>
        <v>0</v>
      </c>
      <c r="AG13" s="41">
        <f t="shared" si="13"/>
        <v>0</v>
      </c>
      <c r="AH13" s="41">
        <f t="shared" si="14"/>
        <v>1.8</v>
      </c>
      <c r="AI13" s="41">
        <f t="shared" si="15"/>
        <v>2.56</v>
      </c>
      <c r="AJ13" s="41">
        <f t="shared" si="16"/>
        <v>0</v>
      </c>
      <c r="AK13" s="41">
        <f t="shared" si="17"/>
        <v>0</v>
      </c>
    </row>
    <row r="14" spans="1:37" ht="12" customHeight="1">
      <c r="A14" s="54" t="s">
        <v>41</v>
      </c>
      <c r="B14" s="55">
        <v>4.2</v>
      </c>
      <c r="C14" s="57"/>
      <c r="D14" s="57">
        <v>9.6</v>
      </c>
      <c r="E14" s="57">
        <v>2.4</v>
      </c>
      <c r="F14" s="57"/>
      <c r="G14" s="57">
        <v>15.08</v>
      </c>
      <c r="H14" s="57">
        <v>24.22</v>
      </c>
      <c r="I14" s="57">
        <v>6</v>
      </c>
      <c r="J14" s="56">
        <v>4</v>
      </c>
      <c r="K14" s="57"/>
      <c r="L14" s="57"/>
      <c r="M14" s="57"/>
      <c r="N14" s="57"/>
      <c r="O14" s="57"/>
      <c r="P14" s="57"/>
      <c r="Q14" s="57">
        <v>20.29109</v>
      </c>
      <c r="R14" s="57">
        <v>17.70687</v>
      </c>
      <c r="S14" s="56"/>
      <c r="T14" s="57"/>
      <c r="U14" s="57"/>
      <c r="V14" s="57"/>
      <c r="W14" s="57"/>
      <c r="X14" s="57"/>
      <c r="Y14" s="57"/>
      <c r="Z14" s="57"/>
      <c r="AA14" s="57"/>
      <c r="AB14" s="56">
        <v>119.875</v>
      </c>
      <c r="AC14" s="41">
        <f t="shared" si="9"/>
        <v>4.2</v>
      </c>
      <c r="AD14" s="41">
        <f t="shared" si="10"/>
        <v>0</v>
      </c>
      <c r="AE14" s="41">
        <f t="shared" si="11"/>
        <v>9.6</v>
      </c>
      <c r="AF14" s="41">
        <f t="shared" si="12"/>
        <v>2.4</v>
      </c>
      <c r="AG14" s="41">
        <f t="shared" si="13"/>
        <v>0</v>
      </c>
      <c r="AH14" s="41">
        <f t="shared" si="14"/>
        <v>15.08</v>
      </c>
      <c r="AI14" s="41">
        <f t="shared" si="15"/>
        <v>44.511089999999996</v>
      </c>
      <c r="AJ14" s="41">
        <f t="shared" si="16"/>
        <v>23.70687</v>
      </c>
      <c r="AK14" s="41">
        <f t="shared" si="17"/>
        <v>123.875</v>
      </c>
    </row>
    <row r="15" spans="1:37" ht="12" customHeight="1">
      <c r="A15" s="54" t="s">
        <v>42</v>
      </c>
      <c r="B15" s="55">
        <v>4.2</v>
      </c>
      <c r="C15" s="57">
        <v>4.5</v>
      </c>
      <c r="D15" s="57">
        <v>7.8</v>
      </c>
      <c r="E15" s="57">
        <v>3.6</v>
      </c>
      <c r="F15" s="57">
        <v>19.14</v>
      </c>
      <c r="G15" s="57">
        <v>34.952</v>
      </c>
      <c r="H15" s="57">
        <v>24.172</v>
      </c>
      <c r="I15" s="57">
        <v>10.428</v>
      </c>
      <c r="J15" s="56">
        <v>100.8</v>
      </c>
      <c r="K15" s="57"/>
      <c r="L15" s="57"/>
      <c r="M15" s="57"/>
      <c r="N15" s="57"/>
      <c r="O15" s="57"/>
      <c r="P15" s="57"/>
      <c r="Q15" s="57">
        <v>22.45647</v>
      </c>
      <c r="R15" s="57">
        <v>18.24654</v>
      </c>
      <c r="S15" s="56"/>
      <c r="T15" s="57"/>
      <c r="U15" s="57">
        <v>9.50095</v>
      </c>
      <c r="V15" s="57">
        <v>9.49905</v>
      </c>
      <c r="W15" s="57">
        <v>8</v>
      </c>
      <c r="X15" s="57">
        <v>8</v>
      </c>
      <c r="Y15" s="57"/>
      <c r="Z15" s="57">
        <v>232.24422</v>
      </c>
      <c r="AA15" s="57">
        <v>91.94338</v>
      </c>
      <c r="AB15" s="56">
        <v>57</v>
      </c>
      <c r="AC15" s="41">
        <f t="shared" si="9"/>
        <v>4.2</v>
      </c>
      <c r="AD15" s="41">
        <f t="shared" si="10"/>
        <v>14.00095</v>
      </c>
      <c r="AE15" s="41">
        <f t="shared" si="11"/>
        <v>17.29905</v>
      </c>
      <c r="AF15" s="41">
        <f t="shared" si="12"/>
        <v>11.6</v>
      </c>
      <c r="AG15" s="41">
        <f t="shared" si="13"/>
        <v>27.14</v>
      </c>
      <c r="AH15" s="41">
        <f t="shared" si="14"/>
        <v>34.952</v>
      </c>
      <c r="AI15" s="41">
        <f t="shared" si="15"/>
        <v>278.87269000000003</v>
      </c>
      <c r="AJ15" s="41">
        <f t="shared" si="16"/>
        <v>120.61792</v>
      </c>
      <c r="AK15" s="41">
        <f t="shared" si="17"/>
        <v>157.8</v>
      </c>
    </row>
    <row r="16" spans="1:37" ht="12" customHeight="1">
      <c r="A16" s="54" t="s">
        <v>97</v>
      </c>
      <c r="B16" s="55"/>
      <c r="C16" s="57"/>
      <c r="D16" s="57"/>
      <c r="E16" s="57"/>
      <c r="F16" s="57"/>
      <c r="G16" s="57"/>
      <c r="H16" s="57">
        <v>4</v>
      </c>
      <c r="I16" s="57">
        <v>15.6</v>
      </c>
      <c r="J16" s="56">
        <v>26.8</v>
      </c>
      <c r="K16" s="57"/>
      <c r="L16" s="57"/>
      <c r="M16" s="57"/>
      <c r="N16" s="57"/>
      <c r="O16" s="57"/>
      <c r="P16" s="57"/>
      <c r="Q16" s="57"/>
      <c r="R16" s="57"/>
      <c r="S16" s="56"/>
      <c r="T16" s="57"/>
      <c r="U16" s="57"/>
      <c r="V16" s="57"/>
      <c r="W16" s="57"/>
      <c r="X16" s="57"/>
      <c r="Y16" s="57"/>
      <c r="Z16" s="57"/>
      <c r="AA16" s="57"/>
      <c r="AB16" s="56"/>
      <c r="AC16" s="41">
        <f t="shared" si="1"/>
        <v>0</v>
      </c>
      <c r="AD16" s="41">
        <f t="shared" si="2"/>
        <v>0</v>
      </c>
      <c r="AE16" s="41">
        <f t="shared" si="3"/>
        <v>0</v>
      </c>
      <c r="AF16" s="41">
        <f t="shared" si="4"/>
        <v>0</v>
      </c>
      <c r="AG16" s="41">
        <f t="shared" si="5"/>
        <v>0</v>
      </c>
      <c r="AH16" s="41">
        <f t="shared" si="6"/>
        <v>0</v>
      </c>
      <c r="AI16" s="41">
        <f t="shared" si="7"/>
        <v>4</v>
      </c>
      <c r="AJ16" s="41">
        <f aca="true" t="shared" si="18" ref="AJ16:AJ47">SUM(I16+R16+AA16)</f>
        <v>15.6</v>
      </c>
      <c r="AK16" s="41">
        <f aca="true" t="shared" si="19" ref="AK16:AK47">SUM(J16+S16+AB16)</f>
        <v>26.8</v>
      </c>
    </row>
    <row r="17" spans="1:37" ht="12" customHeight="1">
      <c r="A17" s="54" t="s">
        <v>43</v>
      </c>
      <c r="B17" s="55">
        <v>11.4</v>
      </c>
      <c r="C17" s="57">
        <v>7.2</v>
      </c>
      <c r="D17" s="57">
        <v>8.7</v>
      </c>
      <c r="E17" s="57">
        <v>12.576</v>
      </c>
      <c r="F17" s="57">
        <v>46.112</v>
      </c>
      <c r="G17" s="57">
        <v>55.072</v>
      </c>
      <c r="H17" s="57">
        <v>45.62</v>
      </c>
      <c r="I17" s="57">
        <v>28.8</v>
      </c>
      <c r="J17" s="56">
        <v>24.4</v>
      </c>
      <c r="K17" s="57"/>
      <c r="L17" s="57"/>
      <c r="M17" s="57"/>
      <c r="N17" s="57"/>
      <c r="O17" s="57"/>
      <c r="P17" s="57"/>
      <c r="Q17" s="57"/>
      <c r="R17" s="57"/>
      <c r="S17" s="56"/>
      <c r="T17" s="57">
        <v>1</v>
      </c>
      <c r="U17" s="57"/>
      <c r="V17" s="57"/>
      <c r="W17" s="57"/>
      <c r="X17" s="57"/>
      <c r="Y17" s="57">
        <v>18.3101</v>
      </c>
      <c r="Z17" s="57"/>
      <c r="AA17" s="57"/>
      <c r="AB17" s="56">
        <v>10.2072</v>
      </c>
      <c r="AC17" s="41">
        <f t="shared" si="1"/>
        <v>12.4</v>
      </c>
      <c r="AD17" s="41">
        <f t="shared" si="2"/>
        <v>7.2</v>
      </c>
      <c r="AE17" s="41">
        <f t="shared" si="3"/>
        <v>8.7</v>
      </c>
      <c r="AF17" s="41">
        <f t="shared" si="4"/>
        <v>12.576</v>
      </c>
      <c r="AG17" s="41">
        <f t="shared" si="5"/>
        <v>46.112</v>
      </c>
      <c r="AH17" s="41">
        <f t="shared" si="6"/>
        <v>73.38210000000001</v>
      </c>
      <c r="AI17" s="41">
        <f t="shared" si="7"/>
        <v>45.62</v>
      </c>
      <c r="AJ17" s="41">
        <f t="shared" si="18"/>
        <v>28.8</v>
      </c>
      <c r="AK17" s="41">
        <f t="shared" si="19"/>
        <v>34.6072</v>
      </c>
    </row>
    <row r="18" spans="1:37" ht="12" customHeight="1">
      <c r="A18" s="54" t="s">
        <v>44</v>
      </c>
      <c r="B18" s="55">
        <v>2.1</v>
      </c>
      <c r="C18" s="57"/>
      <c r="D18" s="57">
        <v>1.5</v>
      </c>
      <c r="E18" s="57">
        <v>5.1</v>
      </c>
      <c r="F18" s="57">
        <v>15.12</v>
      </c>
      <c r="G18" s="57">
        <v>45.80712</v>
      </c>
      <c r="H18" s="57">
        <v>92.28602</v>
      </c>
      <c r="I18" s="57">
        <v>58.24712</v>
      </c>
      <c r="J18" s="56">
        <v>106.9</v>
      </c>
      <c r="K18" s="57"/>
      <c r="L18" s="57"/>
      <c r="M18" s="57"/>
      <c r="N18" s="57"/>
      <c r="O18" s="57"/>
      <c r="P18" s="57"/>
      <c r="Q18" s="57">
        <v>40.493</v>
      </c>
      <c r="R18" s="57">
        <v>96.48404</v>
      </c>
      <c r="S18" s="56">
        <v>459.24164</v>
      </c>
      <c r="T18" s="57"/>
      <c r="U18" s="57"/>
      <c r="V18" s="57">
        <v>9.982</v>
      </c>
      <c r="W18" s="57">
        <v>9.982</v>
      </c>
      <c r="X18" s="57"/>
      <c r="Y18" s="57">
        <v>38.46094</v>
      </c>
      <c r="Z18" s="57">
        <v>20.78115</v>
      </c>
      <c r="AA18" s="57"/>
      <c r="AB18" s="56">
        <v>271.99701</v>
      </c>
      <c r="AC18" s="41">
        <f t="shared" si="1"/>
        <v>2.1</v>
      </c>
      <c r="AD18" s="41">
        <f t="shared" si="2"/>
        <v>0</v>
      </c>
      <c r="AE18" s="41">
        <f t="shared" si="3"/>
        <v>11.482</v>
      </c>
      <c r="AF18" s="41">
        <f t="shared" si="4"/>
        <v>15.081999999999999</v>
      </c>
      <c r="AG18" s="41">
        <f t="shared" si="5"/>
        <v>15.12</v>
      </c>
      <c r="AH18" s="41">
        <f t="shared" si="6"/>
        <v>84.26805999999999</v>
      </c>
      <c r="AI18" s="41">
        <f t="shared" si="7"/>
        <v>153.56017</v>
      </c>
      <c r="AJ18" s="41">
        <f t="shared" si="18"/>
        <v>154.73116</v>
      </c>
      <c r="AK18" s="41">
        <f t="shared" si="19"/>
        <v>838.1386500000001</v>
      </c>
    </row>
    <row r="19" spans="1:37" ht="12" customHeight="1">
      <c r="A19" s="54" t="s">
        <v>45</v>
      </c>
      <c r="B19" s="55">
        <v>13.5</v>
      </c>
      <c r="C19" s="57">
        <v>7.2</v>
      </c>
      <c r="D19" s="57">
        <v>7.5</v>
      </c>
      <c r="E19" s="57">
        <v>6.3</v>
      </c>
      <c r="F19" s="57">
        <v>8.4</v>
      </c>
      <c r="G19" s="57">
        <v>23.64</v>
      </c>
      <c r="H19" s="57">
        <v>19.86</v>
      </c>
      <c r="I19" s="57">
        <v>59.74936</v>
      </c>
      <c r="J19" s="56">
        <v>78.93455</v>
      </c>
      <c r="K19" s="57"/>
      <c r="L19" s="57"/>
      <c r="M19" s="57"/>
      <c r="N19" s="57"/>
      <c r="O19" s="57"/>
      <c r="P19" s="57"/>
      <c r="Q19" s="57">
        <v>20.20191</v>
      </c>
      <c r="R19" s="57">
        <v>17.77946</v>
      </c>
      <c r="S19" s="56"/>
      <c r="T19" s="57"/>
      <c r="U19" s="57">
        <v>9.00045</v>
      </c>
      <c r="V19" s="57">
        <v>8.99955</v>
      </c>
      <c r="W19" s="57"/>
      <c r="X19" s="57"/>
      <c r="Y19" s="57"/>
      <c r="Z19" s="57">
        <v>160.71339</v>
      </c>
      <c r="AA19" s="57">
        <v>29.15919</v>
      </c>
      <c r="AB19" s="56"/>
      <c r="AC19" s="41">
        <f t="shared" si="1"/>
        <v>13.5</v>
      </c>
      <c r="AD19" s="41">
        <f t="shared" si="2"/>
        <v>16.20045</v>
      </c>
      <c r="AE19" s="41">
        <f t="shared" si="3"/>
        <v>16.49955</v>
      </c>
      <c r="AF19" s="41">
        <f t="shared" si="4"/>
        <v>6.3</v>
      </c>
      <c r="AG19" s="41">
        <f t="shared" si="5"/>
        <v>8.4</v>
      </c>
      <c r="AH19" s="41">
        <f t="shared" si="6"/>
        <v>23.64</v>
      </c>
      <c r="AI19" s="41">
        <f t="shared" si="7"/>
        <v>200.77530000000002</v>
      </c>
      <c r="AJ19" s="41">
        <f t="shared" si="18"/>
        <v>106.68800999999999</v>
      </c>
      <c r="AK19" s="41">
        <f t="shared" si="19"/>
        <v>78.93455</v>
      </c>
    </row>
    <row r="20" spans="1:37" ht="12" customHeight="1">
      <c r="A20" s="54" t="s">
        <v>46</v>
      </c>
      <c r="B20" s="55">
        <v>14.6</v>
      </c>
      <c r="C20" s="57">
        <v>3.076</v>
      </c>
      <c r="D20" s="57">
        <v>4.5</v>
      </c>
      <c r="E20" s="57">
        <v>9.3</v>
      </c>
      <c r="F20" s="57">
        <v>13.2</v>
      </c>
      <c r="G20" s="57">
        <v>16.92</v>
      </c>
      <c r="H20" s="57">
        <v>6.56</v>
      </c>
      <c r="I20" s="57">
        <v>6.4</v>
      </c>
      <c r="J20" s="56"/>
      <c r="K20" s="57"/>
      <c r="L20" s="57"/>
      <c r="M20" s="57"/>
      <c r="N20" s="57"/>
      <c r="O20" s="57"/>
      <c r="P20" s="57"/>
      <c r="Q20" s="57"/>
      <c r="R20" s="57"/>
      <c r="S20" s="56"/>
      <c r="T20" s="57"/>
      <c r="U20" s="57"/>
      <c r="V20" s="57"/>
      <c r="W20" s="57">
        <v>16.3</v>
      </c>
      <c r="X20" s="57"/>
      <c r="Y20" s="57"/>
      <c r="Z20" s="57">
        <v>50.11192</v>
      </c>
      <c r="AA20" s="57">
        <v>13.49408</v>
      </c>
      <c r="AB20" s="56">
        <v>11.376</v>
      </c>
      <c r="AC20" s="41">
        <f t="shared" si="1"/>
        <v>14.6</v>
      </c>
      <c r="AD20" s="41">
        <f t="shared" si="2"/>
        <v>3.076</v>
      </c>
      <c r="AE20" s="41">
        <f t="shared" si="3"/>
        <v>4.5</v>
      </c>
      <c r="AF20" s="41">
        <f t="shared" si="4"/>
        <v>25.6</v>
      </c>
      <c r="AG20" s="41">
        <f t="shared" si="5"/>
        <v>13.2</v>
      </c>
      <c r="AH20" s="41">
        <f t="shared" si="6"/>
        <v>16.92</v>
      </c>
      <c r="AI20" s="41">
        <f t="shared" si="7"/>
        <v>56.67192</v>
      </c>
      <c r="AJ20" s="41">
        <f t="shared" si="18"/>
        <v>19.894080000000002</v>
      </c>
      <c r="AK20" s="41">
        <f t="shared" si="19"/>
        <v>11.376</v>
      </c>
    </row>
    <row r="21" spans="1:37" ht="12" customHeight="1">
      <c r="A21" s="54" t="s">
        <v>112</v>
      </c>
      <c r="B21" s="55"/>
      <c r="C21" s="57"/>
      <c r="D21" s="57">
        <v>0.9</v>
      </c>
      <c r="E21" s="57"/>
      <c r="F21" s="57"/>
      <c r="G21" s="57"/>
      <c r="H21" s="57"/>
      <c r="I21" s="57">
        <v>11</v>
      </c>
      <c r="J21" s="56">
        <v>18.8</v>
      </c>
      <c r="K21" s="57"/>
      <c r="L21" s="57"/>
      <c r="M21" s="57"/>
      <c r="N21" s="57"/>
      <c r="O21" s="57"/>
      <c r="P21" s="57"/>
      <c r="Q21" s="57"/>
      <c r="R21" s="57"/>
      <c r="S21" s="56"/>
      <c r="T21" s="57"/>
      <c r="U21" s="57"/>
      <c r="V21" s="57"/>
      <c r="W21" s="57"/>
      <c r="X21" s="57"/>
      <c r="Y21" s="57">
        <v>40</v>
      </c>
      <c r="Z21" s="57">
        <v>54.89298</v>
      </c>
      <c r="AA21" s="57"/>
      <c r="AB21" s="56">
        <v>34.92833</v>
      </c>
      <c r="AC21" s="41">
        <f t="shared" si="1"/>
        <v>0</v>
      </c>
      <c r="AD21" s="41">
        <f t="shared" si="2"/>
        <v>0</v>
      </c>
      <c r="AE21" s="41">
        <f t="shared" si="3"/>
        <v>0.9</v>
      </c>
      <c r="AF21" s="41">
        <f t="shared" si="4"/>
        <v>0</v>
      </c>
      <c r="AG21" s="41">
        <f t="shared" si="5"/>
        <v>0</v>
      </c>
      <c r="AH21" s="41">
        <f t="shared" si="6"/>
        <v>40</v>
      </c>
      <c r="AI21" s="41">
        <f t="shared" si="7"/>
        <v>54.89298</v>
      </c>
      <c r="AJ21" s="41">
        <f t="shared" si="18"/>
        <v>11</v>
      </c>
      <c r="AK21" s="41">
        <f t="shared" si="19"/>
        <v>53.72833</v>
      </c>
    </row>
    <row r="22" spans="1:37" ht="12" customHeight="1">
      <c r="A22" s="54" t="s">
        <v>140</v>
      </c>
      <c r="B22" s="55"/>
      <c r="C22" s="57"/>
      <c r="D22" s="57"/>
      <c r="E22" s="57"/>
      <c r="F22" s="57"/>
      <c r="G22" s="57"/>
      <c r="H22" s="57"/>
      <c r="I22" s="57"/>
      <c r="J22" s="56">
        <v>2</v>
      </c>
      <c r="K22" s="57"/>
      <c r="L22" s="57"/>
      <c r="M22" s="57"/>
      <c r="N22" s="57"/>
      <c r="O22" s="57"/>
      <c r="P22" s="57"/>
      <c r="Q22" s="57"/>
      <c r="R22" s="57"/>
      <c r="S22" s="56"/>
      <c r="T22" s="57"/>
      <c r="U22" s="57"/>
      <c r="V22" s="57"/>
      <c r="W22" s="57"/>
      <c r="X22" s="57"/>
      <c r="Y22" s="57"/>
      <c r="Z22" s="57"/>
      <c r="AA22" s="57"/>
      <c r="AB22" s="56"/>
      <c r="AC22" s="41">
        <f t="shared" si="1"/>
        <v>0</v>
      </c>
      <c r="AD22" s="41">
        <f t="shared" si="2"/>
        <v>0</v>
      </c>
      <c r="AE22" s="41">
        <f t="shared" si="3"/>
        <v>0</v>
      </c>
      <c r="AF22" s="41">
        <f t="shared" si="4"/>
        <v>0</v>
      </c>
      <c r="AG22" s="41">
        <f t="shared" si="5"/>
        <v>0</v>
      </c>
      <c r="AH22" s="41">
        <f t="shared" si="6"/>
        <v>0</v>
      </c>
      <c r="AI22" s="41">
        <f t="shared" si="7"/>
        <v>0</v>
      </c>
      <c r="AJ22" s="41">
        <f t="shared" si="18"/>
        <v>0</v>
      </c>
      <c r="AK22" s="41">
        <f t="shared" si="19"/>
        <v>2</v>
      </c>
    </row>
    <row r="23" spans="1:37" ht="12" customHeight="1">
      <c r="A23" s="54" t="s">
        <v>47</v>
      </c>
      <c r="B23" s="55">
        <v>3</v>
      </c>
      <c r="C23" s="57">
        <v>6</v>
      </c>
      <c r="D23" s="57">
        <v>5.7</v>
      </c>
      <c r="E23" s="57">
        <v>5.1</v>
      </c>
      <c r="F23" s="57">
        <v>10.2</v>
      </c>
      <c r="G23" s="57">
        <v>16.56</v>
      </c>
      <c r="H23" s="57">
        <v>20.8</v>
      </c>
      <c r="I23" s="57">
        <v>19.2</v>
      </c>
      <c r="J23" s="56">
        <v>21.2</v>
      </c>
      <c r="K23" s="57"/>
      <c r="L23" s="57"/>
      <c r="M23" s="57"/>
      <c r="N23" s="57"/>
      <c r="O23" s="57"/>
      <c r="P23" s="57"/>
      <c r="Q23" s="57"/>
      <c r="R23" s="57"/>
      <c r="S23" s="56"/>
      <c r="T23" s="57">
        <v>61.25</v>
      </c>
      <c r="U23" s="57">
        <v>43.10386</v>
      </c>
      <c r="V23" s="57">
        <v>18.14614</v>
      </c>
      <c r="W23" s="57"/>
      <c r="X23" s="57">
        <v>45</v>
      </c>
      <c r="Y23" s="57">
        <v>13</v>
      </c>
      <c r="Z23" s="57"/>
      <c r="AA23" s="57">
        <v>5.5</v>
      </c>
      <c r="AB23" s="56">
        <v>20.668</v>
      </c>
      <c r="AC23" s="41">
        <f t="shared" si="1"/>
        <v>64.25</v>
      </c>
      <c r="AD23" s="41">
        <f t="shared" si="2"/>
        <v>49.10386</v>
      </c>
      <c r="AE23" s="41">
        <f t="shared" si="3"/>
        <v>23.84614</v>
      </c>
      <c r="AF23" s="41">
        <f t="shared" si="4"/>
        <v>5.1</v>
      </c>
      <c r="AG23" s="41">
        <f t="shared" si="5"/>
        <v>55.2</v>
      </c>
      <c r="AH23" s="41">
        <f t="shared" si="6"/>
        <v>29.56</v>
      </c>
      <c r="AI23" s="41">
        <f t="shared" si="7"/>
        <v>20.8</v>
      </c>
      <c r="AJ23" s="41">
        <f t="shared" si="18"/>
        <v>24.7</v>
      </c>
      <c r="AK23" s="41">
        <f t="shared" si="19"/>
        <v>41.867999999999995</v>
      </c>
    </row>
    <row r="24" spans="1:37" ht="12" customHeight="1">
      <c r="A24" s="54" t="s">
        <v>113</v>
      </c>
      <c r="B24" s="55"/>
      <c r="C24" s="57"/>
      <c r="D24" s="57"/>
      <c r="E24" s="57"/>
      <c r="F24" s="57">
        <v>2.88</v>
      </c>
      <c r="G24" s="57">
        <v>10.44</v>
      </c>
      <c r="H24" s="57">
        <v>10.48</v>
      </c>
      <c r="I24" s="57">
        <v>14.7</v>
      </c>
      <c r="J24" s="56">
        <v>27</v>
      </c>
      <c r="K24" s="57"/>
      <c r="L24" s="57"/>
      <c r="M24" s="57"/>
      <c r="N24" s="57"/>
      <c r="O24" s="57"/>
      <c r="P24" s="57"/>
      <c r="Q24" s="57"/>
      <c r="R24" s="57"/>
      <c r="S24" s="56"/>
      <c r="T24" s="57"/>
      <c r="U24" s="57"/>
      <c r="V24" s="57"/>
      <c r="W24" s="57"/>
      <c r="X24" s="57"/>
      <c r="Y24" s="57"/>
      <c r="Z24" s="57"/>
      <c r="AA24" s="57">
        <v>29.91</v>
      </c>
      <c r="AB24" s="56"/>
      <c r="AC24" s="41">
        <f t="shared" si="1"/>
        <v>0</v>
      </c>
      <c r="AD24" s="41">
        <f t="shared" si="2"/>
        <v>0</v>
      </c>
      <c r="AE24" s="41">
        <f t="shared" si="3"/>
        <v>0</v>
      </c>
      <c r="AF24" s="41">
        <f t="shared" si="4"/>
        <v>0</v>
      </c>
      <c r="AG24" s="41">
        <f t="shared" si="5"/>
        <v>2.88</v>
      </c>
      <c r="AH24" s="41">
        <f t="shared" si="6"/>
        <v>10.44</v>
      </c>
      <c r="AI24" s="41">
        <f t="shared" si="7"/>
        <v>10.48</v>
      </c>
      <c r="AJ24" s="41">
        <f t="shared" si="18"/>
        <v>44.61</v>
      </c>
      <c r="AK24" s="41">
        <f t="shared" si="19"/>
        <v>27</v>
      </c>
    </row>
    <row r="25" spans="1:37" ht="12" customHeight="1">
      <c r="A25" s="54" t="s">
        <v>120</v>
      </c>
      <c r="B25" s="55"/>
      <c r="C25" s="57"/>
      <c r="D25" s="57"/>
      <c r="E25" s="57"/>
      <c r="F25" s="57"/>
      <c r="G25" s="57"/>
      <c r="H25" s="57"/>
      <c r="I25" s="57">
        <v>6</v>
      </c>
      <c r="J25" s="56">
        <v>8.4</v>
      </c>
      <c r="K25" s="57"/>
      <c r="L25" s="57"/>
      <c r="M25" s="57"/>
      <c r="N25" s="57"/>
      <c r="O25" s="57"/>
      <c r="P25" s="57"/>
      <c r="Q25" s="57"/>
      <c r="R25" s="57"/>
      <c r="S25" s="56"/>
      <c r="T25" s="57"/>
      <c r="U25" s="57"/>
      <c r="V25" s="57"/>
      <c r="W25" s="57"/>
      <c r="X25" s="57"/>
      <c r="Y25" s="57"/>
      <c r="Z25" s="57"/>
      <c r="AA25" s="57"/>
      <c r="AB25" s="56"/>
      <c r="AC25" s="41">
        <f t="shared" si="1"/>
        <v>0</v>
      </c>
      <c r="AD25" s="41">
        <f t="shared" si="2"/>
        <v>0</v>
      </c>
      <c r="AE25" s="41">
        <f t="shared" si="3"/>
        <v>0</v>
      </c>
      <c r="AF25" s="41">
        <f t="shared" si="4"/>
        <v>0</v>
      </c>
      <c r="AG25" s="41">
        <f t="shared" si="5"/>
        <v>0</v>
      </c>
      <c r="AH25" s="41">
        <f t="shared" si="6"/>
        <v>0</v>
      </c>
      <c r="AI25" s="41">
        <f t="shared" si="7"/>
        <v>0</v>
      </c>
      <c r="AJ25" s="41">
        <f t="shared" si="18"/>
        <v>6</v>
      </c>
      <c r="AK25" s="41">
        <f t="shared" si="19"/>
        <v>8.4</v>
      </c>
    </row>
    <row r="26" spans="1:37" ht="12" customHeight="1">
      <c r="A26" s="54" t="s">
        <v>86</v>
      </c>
      <c r="B26" s="55"/>
      <c r="C26" s="57"/>
      <c r="D26" s="57">
        <v>1.5</v>
      </c>
      <c r="E26" s="57">
        <v>2.1</v>
      </c>
      <c r="F26" s="57">
        <v>1.8</v>
      </c>
      <c r="G26" s="57">
        <v>2.16</v>
      </c>
      <c r="H26" s="57"/>
      <c r="I26" s="57">
        <v>4</v>
      </c>
      <c r="J26" s="56">
        <v>5.6</v>
      </c>
      <c r="K26" s="57"/>
      <c r="L26" s="57"/>
      <c r="M26" s="57"/>
      <c r="N26" s="57"/>
      <c r="O26" s="57"/>
      <c r="P26" s="57"/>
      <c r="Q26" s="57"/>
      <c r="R26" s="57"/>
      <c r="S26" s="56"/>
      <c r="T26" s="57"/>
      <c r="U26" s="57"/>
      <c r="V26" s="57"/>
      <c r="W26" s="57"/>
      <c r="X26" s="57"/>
      <c r="Y26" s="57">
        <v>25</v>
      </c>
      <c r="Z26" s="57"/>
      <c r="AA26" s="57"/>
      <c r="AB26" s="56"/>
      <c r="AC26" s="41">
        <f t="shared" si="1"/>
        <v>0</v>
      </c>
      <c r="AD26" s="41">
        <f t="shared" si="2"/>
        <v>0</v>
      </c>
      <c r="AE26" s="41">
        <f t="shared" si="3"/>
        <v>1.5</v>
      </c>
      <c r="AF26" s="41">
        <f t="shared" si="4"/>
        <v>2.1</v>
      </c>
      <c r="AG26" s="41">
        <f t="shared" si="5"/>
        <v>1.8</v>
      </c>
      <c r="AH26" s="41">
        <f t="shared" si="6"/>
        <v>27.16</v>
      </c>
      <c r="AI26" s="41">
        <f t="shared" si="7"/>
        <v>0</v>
      </c>
      <c r="AJ26" s="41">
        <f t="shared" si="18"/>
        <v>4</v>
      </c>
      <c r="AK26" s="41">
        <f t="shared" si="19"/>
        <v>5.6</v>
      </c>
    </row>
    <row r="27" spans="1:37" ht="12" customHeight="1">
      <c r="A27" s="54" t="s">
        <v>114</v>
      </c>
      <c r="B27" s="55"/>
      <c r="C27" s="57"/>
      <c r="D27" s="57"/>
      <c r="E27" s="57"/>
      <c r="F27" s="57"/>
      <c r="G27" s="57"/>
      <c r="H27" s="57"/>
      <c r="I27" s="57"/>
      <c r="J27" s="56"/>
      <c r="K27" s="57"/>
      <c r="L27" s="57"/>
      <c r="M27" s="57"/>
      <c r="N27" s="57"/>
      <c r="O27" s="57"/>
      <c r="P27" s="57"/>
      <c r="Q27" s="57"/>
      <c r="R27" s="57"/>
      <c r="S27" s="56"/>
      <c r="T27" s="57"/>
      <c r="U27" s="57"/>
      <c r="V27" s="57"/>
      <c r="W27" s="57"/>
      <c r="X27" s="57"/>
      <c r="Y27" s="57">
        <v>30</v>
      </c>
      <c r="Z27" s="57">
        <v>42</v>
      </c>
      <c r="AA27" s="57">
        <v>20</v>
      </c>
      <c r="AB27" s="56">
        <v>45</v>
      </c>
      <c r="AC27" s="41">
        <f t="shared" si="1"/>
        <v>0</v>
      </c>
      <c r="AD27" s="41">
        <f t="shared" si="2"/>
        <v>0</v>
      </c>
      <c r="AE27" s="41">
        <f t="shared" si="3"/>
        <v>0</v>
      </c>
      <c r="AF27" s="41">
        <f t="shared" si="4"/>
        <v>0</v>
      </c>
      <c r="AG27" s="41">
        <f t="shared" si="5"/>
        <v>0</v>
      </c>
      <c r="AH27" s="41">
        <f t="shared" si="6"/>
        <v>30</v>
      </c>
      <c r="AI27" s="41">
        <f t="shared" si="7"/>
        <v>42</v>
      </c>
      <c r="AJ27" s="41">
        <f t="shared" si="18"/>
        <v>20</v>
      </c>
      <c r="AK27" s="41">
        <f t="shared" si="19"/>
        <v>45</v>
      </c>
    </row>
    <row r="28" spans="1:37" ht="12" customHeight="1">
      <c r="A28" s="54" t="s">
        <v>48</v>
      </c>
      <c r="B28" s="55">
        <v>23.1301</v>
      </c>
      <c r="C28" s="57">
        <v>27.52816</v>
      </c>
      <c r="D28" s="57">
        <v>21.6301</v>
      </c>
      <c r="E28" s="57">
        <v>19.58107</v>
      </c>
      <c r="F28" s="57">
        <v>20.74</v>
      </c>
      <c r="G28" s="57">
        <v>7.94</v>
      </c>
      <c r="H28" s="57">
        <v>2.66</v>
      </c>
      <c r="I28" s="57"/>
      <c r="J28" s="56">
        <v>2</v>
      </c>
      <c r="K28" s="57"/>
      <c r="L28" s="57"/>
      <c r="M28" s="57"/>
      <c r="N28" s="57"/>
      <c r="O28" s="57"/>
      <c r="P28" s="57"/>
      <c r="Q28" s="57"/>
      <c r="R28" s="57"/>
      <c r="S28" s="56"/>
      <c r="T28" s="57">
        <v>161.51233</v>
      </c>
      <c r="U28" s="57">
        <v>201.7143</v>
      </c>
      <c r="V28" s="57">
        <v>148.11168</v>
      </c>
      <c r="W28" s="57"/>
      <c r="X28" s="57">
        <v>336.22268</v>
      </c>
      <c r="Y28" s="57">
        <v>50</v>
      </c>
      <c r="Z28" s="57"/>
      <c r="AA28" s="57"/>
      <c r="AB28" s="56"/>
      <c r="AC28" s="41">
        <f t="shared" si="1"/>
        <v>184.64243</v>
      </c>
      <c r="AD28" s="41">
        <f t="shared" si="2"/>
        <v>229.24246</v>
      </c>
      <c r="AE28" s="41">
        <f t="shared" si="3"/>
        <v>169.74178</v>
      </c>
      <c r="AF28" s="41">
        <f t="shared" si="4"/>
        <v>19.58107</v>
      </c>
      <c r="AG28" s="41">
        <f t="shared" si="5"/>
        <v>356.96268000000003</v>
      </c>
      <c r="AH28" s="41">
        <f t="shared" si="6"/>
        <v>57.94</v>
      </c>
      <c r="AI28" s="41">
        <f t="shared" si="7"/>
        <v>2.66</v>
      </c>
      <c r="AJ28" s="41">
        <f t="shared" si="18"/>
        <v>0</v>
      </c>
      <c r="AK28" s="41">
        <f t="shared" si="19"/>
        <v>2</v>
      </c>
    </row>
    <row r="29" spans="1:37" ht="12" customHeight="1">
      <c r="A29" s="54" t="s">
        <v>49</v>
      </c>
      <c r="B29" s="55">
        <v>1.5</v>
      </c>
      <c r="C29" s="57">
        <v>3.6</v>
      </c>
      <c r="D29" s="57">
        <v>5.1</v>
      </c>
      <c r="E29" s="57">
        <v>12.3</v>
      </c>
      <c r="F29" s="57">
        <v>22.8</v>
      </c>
      <c r="G29" s="57">
        <v>22.32</v>
      </c>
      <c r="H29" s="57">
        <v>18.24</v>
      </c>
      <c r="I29" s="57">
        <v>15.2</v>
      </c>
      <c r="J29" s="56">
        <v>12.92</v>
      </c>
      <c r="K29" s="57"/>
      <c r="L29" s="57"/>
      <c r="M29" s="57"/>
      <c r="N29" s="57"/>
      <c r="O29" s="57"/>
      <c r="P29" s="57"/>
      <c r="Q29" s="57"/>
      <c r="R29" s="57"/>
      <c r="S29" s="56"/>
      <c r="T29" s="57">
        <v>3</v>
      </c>
      <c r="U29" s="57"/>
      <c r="V29" s="57"/>
      <c r="W29" s="57"/>
      <c r="X29" s="57">
        <v>47.055</v>
      </c>
      <c r="Y29" s="57"/>
      <c r="Z29" s="57"/>
      <c r="AA29" s="57"/>
      <c r="AB29" s="56">
        <v>137.885</v>
      </c>
      <c r="AC29" s="41">
        <f t="shared" si="1"/>
        <v>4.5</v>
      </c>
      <c r="AD29" s="41">
        <f t="shared" si="2"/>
        <v>3.6</v>
      </c>
      <c r="AE29" s="41">
        <f t="shared" si="3"/>
        <v>5.1</v>
      </c>
      <c r="AF29" s="41">
        <f t="shared" si="4"/>
        <v>12.3</v>
      </c>
      <c r="AG29" s="41">
        <f t="shared" si="5"/>
        <v>69.855</v>
      </c>
      <c r="AH29" s="41">
        <f t="shared" si="6"/>
        <v>22.32</v>
      </c>
      <c r="AI29" s="41">
        <f t="shared" si="7"/>
        <v>18.24</v>
      </c>
      <c r="AJ29" s="41">
        <f t="shared" si="18"/>
        <v>15.2</v>
      </c>
      <c r="AK29" s="41">
        <f t="shared" si="19"/>
        <v>150.80499999999998</v>
      </c>
    </row>
    <row r="30" spans="1:37" ht="12" customHeight="1">
      <c r="A30" s="54" t="s">
        <v>50</v>
      </c>
      <c r="B30" s="55">
        <v>60.6</v>
      </c>
      <c r="C30" s="57">
        <v>94.29</v>
      </c>
      <c r="D30" s="57">
        <v>103.16</v>
      </c>
      <c r="E30" s="57">
        <v>104.52</v>
      </c>
      <c r="F30" s="57">
        <v>123.092</v>
      </c>
      <c r="G30" s="57">
        <v>93.03</v>
      </c>
      <c r="H30" s="57">
        <v>88.9</v>
      </c>
      <c r="I30" s="57">
        <v>262.47</v>
      </c>
      <c r="J30" s="56">
        <v>414.891</v>
      </c>
      <c r="K30" s="57"/>
      <c r="L30" s="57"/>
      <c r="M30" s="57"/>
      <c r="N30" s="57"/>
      <c r="O30" s="57"/>
      <c r="P30" s="57"/>
      <c r="Q30" s="57"/>
      <c r="R30" s="57"/>
      <c r="S30" s="56"/>
      <c r="T30" s="57">
        <v>83</v>
      </c>
      <c r="U30" s="57">
        <v>21.5</v>
      </c>
      <c r="V30" s="57">
        <v>73.5</v>
      </c>
      <c r="W30" s="57">
        <v>27.7</v>
      </c>
      <c r="X30" s="57">
        <v>86.96067</v>
      </c>
      <c r="Y30" s="57">
        <v>46.7049</v>
      </c>
      <c r="Z30" s="57">
        <v>33.2951</v>
      </c>
      <c r="AA30" s="57">
        <v>99.53516</v>
      </c>
      <c r="AB30" s="56">
        <v>883.77823</v>
      </c>
      <c r="AC30" s="41">
        <f t="shared" si="1"/>
        <v>143.6</v>
      </c>
      <c r="AD30" s="41">
        <f t="shared" si="2"/>
        <v>115.79</v>
      </c>
      <c r="AE30" s="41">
        <f t="shared" si="3"/>
        <v>176.66</v>
      </c>
      <c r="AF30" s="41">
        <f t="shared" si="4"/>
        <v>132.22</v>
      </c>
      <c r="AG30" s="41">
        <f t="shared" si="5"/>
        <v>210.05266999999998</v>
      </c>
      <c r="AH30" s="41">
        <f t="shared" si="6"/>
        <v>139.7349</v>
      </c>
      <c r="AI30" s="41">
        <f t="shared" si="7"/>
        <v>122.1951</v>
      </c>
      <c r="AJ30" s="41">
        <f t="shared" si="18"/>
        <v>362.00516000000005</v>
      </c>
      <c r="AK30" s="41">
        <f t="shared" si="19"/>
        <v>1298.66923</v>
      </c>
    </row>
    <row r="31" spans="1:37" ht="12" customHeight="1">
      <c r="A31" s="54" t="s">
        <v>129</v>
      </c>
      <c r="B31" s="55"/>
      <c r="C31" s="57"/>
      <c r="D31" s="57"/>
      <c r="E31" s="57"/>
      <c r="F31" s="57"/>
      <c r="G31" s="57"/>
      <c r="H31" s="57"/>
      <c r="I31" s="57"/>
      <c r="J31" s="56">
        <v>8</v>
      </c>
      <c r="K31" s="57"/>
      <c r="L31" s="57"/>
      <c r="M31" s="57"/>
      <c r="N31" s="57"/>
      <c r="O31" s="57"/>
      <c r="P31" s="57"/>
      <c r="Q31" s="57"/>
      <c r="R31" s="57"/>
      <c r="S31" s="56"/>
      <c r="T31" s="57"/>
      <c r="U31" s="57"/>
      <c r="V31" s="57"/>
      <c r="W31" s="57"/>
      <c r="X31" s="57"/>
      <c r="Y31" s="57"/>
      <c r="Z31" s="57"/>
      <c r="AA31" s="57">
        <v>59.99945</v>
      </c>
      <c r="AB31" s="56"/>
      <c r="AC31" s="41">
        <f t="shared" si="1"/>
        <v>0</v>
      </c>
      <c r="AD31" s="41">
        <f t="shared" si="2"/>
        <v>0</v>
      </c>
      <c r="AE31" s="41">
        <f t="shared" si="3"/>
        <v>0</v>
      </c>
      <c r="AF31" s="41">
        <f t="shared" si="4"/>
        <v>0</v>
      </c>
      <c r="AG31" s="41">
        <f t="shared" si="5"/>
        <v>0</v>
      </c>
      <c r="AH31" s="41">
        <f t="shared" si="6"/>
        <v>0</v>
      </c>
      <c r="AI31" s="41">
        <f t="shared" si="7"/>
        <v>0</v>
      </c>
      <c r="AJ31" s="41">
        <f t="shared" si="18"/>
        <v>59.99945</v>
      </c>
      <c r="AK31" s="41">
        <f t="shared" si="19"/>
        <v>8</v>
      </c>
    </row>
    <row r="32" spans="1:37" ht="12" customHeight="1">
      <c r="A32" s="54" t="s">
        <v>51</v>
      </c>
      <c r="B32" s="55">
        <v>1.5</v>
      </c>
      <c r="C32" s="57">
        <v>5.4</v>
      </c>
      <c r="D32" s="57">
        <v>17.1</v>
      </c>
      <c r="E32" s="57">
        <v>65.32234</v>
      </c>
      <c r="F32" s="57">
        <v>133.34709</v>
      </c>
      <c r="G32" s="57">
        <v>66.82</v>
      </c>
      <c r="H32" s="57">
        <v>60.32</v>
      </c>
      <c r="I32" s="57">
        <v>57.2</v>
      </c>
      <c r="J32" s="56">
        <v>70.9</v>
      </c>
      <c r="K32" s="57"/>
      <c r="L32" s="57"/>
      <c r="M32" s="57"/>
      <c r="N32" s="57"/>
      <c r="O32" s="57"/>
      <c r="P32" s="57"/>
      <c r="Q32" s="57">
        <v>225.14234</v>
      </c>
      <c r="R32" s="57">
        <v>124.14846</v>
      </c>
      <c r="S32" s="56">
        <v>162.12595</v>
      </c>
      <c r="T32" s="57"/>
      <c r="U32" s="57">
        <v>75.95185</v>
      </c>
      <c r="V32" s="57">
        <v>67.2653</v>
      </c>
      <c r="W32" s="57">
        <v>81.9</v>
      </c>
      <c r="X32" s="57">
        <v>36.8194</v>
      </c>
      <c r="Y32" s="57">
        <v>17</v>
      </c>
      <c r="Z32" s="57">
        <v>47.79955</v>
      </c>
      <c r="AA32" s="57">
        <v>25.24745</v>
      </c>
      <c r="AB32" s="56">
        <v>15.19771</v>
      </c>
      <c r="AC32" s="41">
        <f t="shared" si="1"/>
        <v>1.5</v>
      </c>
      <c r="AD32" s="41">
        <f t="shared" si="2"/>
        <v>81.35185</v>
      </c>
      <c r="AE32" s="41">
        <f t="shared" si="3"/>
        <v>84.36529999999999</v>
      </c>
      <c r="AF32" s="41">
        <f t="shared" si="4"/>
        <v>147.22234</v>
      </c>
      <c r="AG32" s="41">
        <f t="shared" si="5"/>
        <v>170.16649</v>
      </c>
      <c r="AH32" s="41">
        <f t="shared" si="6"/>
        <v>83.82</v>
      </c>
      <c r="AI32" s="41">
        <f t="shared" si="7"/>
        <v>333.26189</v>
      </c>
      <c r="AJ32" s="41">
        <f t="shared" si="18"/>
        <v>206.59591</v>
      </c>
      <c r="AK32" s="41">
        <f t="shared" si="19"/>
        <v>248.22366</v>
      </c>
    </row>
    <row r="33" spans="1:37" ht="12" customHeight="1">
      <c r="A33" s="54" t="s">
        <v>52</v>
      </c>
      <c r="B33" s="55">
        <v>51.11529</v>
      </c>
      <c r="C33" s="57">
        <v>81.06814</v>
      </c>
      <c r="D33" s="57">
        <v>72.43685</v>
      </c>
      <c r="E33" s="57">
        <v>32.212</v>
      </c>
      <c r="F33" s="57">
        <v>17.152</v>
      </c>
      <c r="G33" s="57">
        <v>31.72</v>
      </c>
      <c r="H33" s="57">
        <v>20.26</v>
      </c>
      <c r="I33" s="57">
        <v>57.44</v>
      </c>
      <c r="J33" s="56">
        <v>77.838</v>
      </c>
      <c r="K33" s="57"/>
      <c r="L33" s="57"/>
      <c r="M33" s="57"/>
      <c r="N33" s="57"/>
      <c r="O33" s="57"/>
      <c r="P33" s="57"/>
      <c r="Q33" s="57">
        <v>22.45647</v>
      </c>
      <c r="R33" s="57">
        <v>15.1656</v>
      </c>
      <c r="S33" s="56"/>
      <c r="T33" s="57">
        <v>8.5</v>
      </c>
      <c r="U33" s="57">
        <v>124.07</v>
      </c>
      <c r="V33" s="57"/>
      <c r="W33" s="57"/>
      <c r="X33" s="57"/>
      <c r="Y33" s="57">
        <v>37</v>
      </c>
      <c r="Z33" s="57">
        <v>5.692</v>
      </c>
      <c r="AA33" s="57">
        <v>47.62906</v>
      </c>
      <c r="AB33" s="56">
        <v>4.2556</v>
      </c>
      <c r="AC33" s="41">
        <f t="shared" si="1"/>
        <v>59.61529</v>
      </c>
      <c r="AD33" s="41">
        <f t="shared" si="2"/>
        <v>205.13814</v>
      </c>
      <c r="AE33" s="41">
        <f t="shared" si="3"/>
        <v>72.43685</v>
      </c>
      <c r="AF33" s="41">
        <f t="shared" si="4"/>
        <v>32.212</v>
      </c>
      <c r="AG33" s="41">
        <f t="shared" si="5"/>
        <v>17.152</v>
      </c>
      <c r="AH33" s="41">
        <f t="shared" si="6"/>
        <v>68.72</v>
      </c>
      <c r="AI33" s="41">
        <f t="shared" si="7"/>
        <v>48.40847</v>
      </c>
      <c r="AJ33" s="41">
        <f t="shared" si="18"/>
        <v>120.23465999999999</v>
      </c>
      <c r="AK33" s="41">
        <f t="shared" si="19"/>
        <v>82.0936</v>
      </c>
    </row>
    <row r="34" spans="1:37" ht="12" customHeight="1">
      <c r="A34" s="54" t="s">
        <v>53</v>
      </c>
      <c r="B34" s="55">
        <v>1.5</v>
      </c>
      <c r="C34" s="57">
        <v>2.1</v>
      </c>
      <c r="D34" s="57">
        <v>1.5</v>
      </c>
      <c r="E34" s="57">
        <v>2.1</v>
      </c>
      <c r="F34" s="57"/>
      <c r="G34" s="57">
        <v>1.8</v>
      </c>
      <c r="H34" s="57">
        <v>2.56</v>
      </c>
      <c r="I34" s="57"/>
      <c r="J34" s="56"/>
      <c r="K34" s="57"/>
      <c r="L34" s="57"/>
      <c r="M34" s="57"/>
      <c r="N34" s="57"/>
      <c r="O34" s="57"/>
      <c r="P34" s="57"/>
      <c r="Q34" s="57">
        <v>34.59436</v>
      </c>
      <c r="R34" s="57">
        <v>151.53428</v>
      </c>
      <c r="S34" s="56">
        <v>625.23583</v>
      </c>
      <c r="T34" s="57"/>
      <c r="U34" s="57"/>
      <c r="V34" s="57"/>
      <c r="W34" s="57"/>
      <c r="X34" s="57"/>
      <c r="Y34" s="57"/>
      <c r="Z34" s="57"/>
      <c r="AA34" s="57"/>
      <c r="AB34" s="56"/>
      <c r="AC34" s="41">
        <f t="shared" si="1"/>
        <v>1.5</v>
      </c>
      <c r="AD34" s="41">
        <f t="shared" si="2"/>
        <v>2.1</v>
      </c>
      <c r="AE34" s="41">
        <f t="shared" si="3"/>
        <v>1.5</v>
      </c>
      <c r="AF34" s="41">
        <f t="shared" si="4"/>
        <v>2.1</v>
      </c>
      <c r="AG34" s="41">
        <f t="shared" si="5"/>
        <v>0</v>
      </c>
      <c r="AH34" s="41">
        <f t="shared" si="6"/>
        <v>1.8</v>
      </c>
      <c r="AI34" s="41">
        <f t="shared" si="7"/>
        <v>37.154360000000004</v>
      </c>
      <c r="AJ34" s="41">
        <f t="shared" si="18"/>
        <v>151.53428</v>
      </c>
      <c r="AK34" s="41">
        <f t="shared" si="19"/>
        <v>625.23583</v>
      </c>
    </row>
    <row r="35" spans="1:37" ht="12" customHeight="1">
      <c r="A35" s="54" t="s">
        <v>90</v>
      </c>
      <c r="B35" s="55"/>
      <c r="C35" s="57"/>
      <c r="D35" s="57"/>
      <c r="E35" s="57">
        <v>7.808</v>
      </c>
      <c r="F35" s="57">
        <v>16.552</v>
      </c>
      <c r="G35" s="57">
        <v>10.14</v>
      </c>
      <c r="H35" s="57">
        <v>6.721</v>
      </c>
      <c r="I35" s="57">
        <v>53.301</v>
      </c>
      <c r="J35" s="56">
        <v>81.8</v>
      </c>
      <c r="K35" s="57"/>
      <c r="L35" s="57"/>
      <c r="M35" s="57"/>
      <c r="N35" s="57"/>
      <c r="O35" s="57"/>
      <c r="P35" s="57"/>
      <c r="Q35" s="57">
        <v>39.39186</v>
      </c>
      <c r="R35" s="57">
        <v>36.5576</v>
      </c>
      <c r="S35" s="56"/>
      <c r="T35" s="57"/>
      <c r="U35" s="57"/>
      <c r="V35" s="57"/>
      <c r="W35" s="57"/>
      <c r="X35" s="57">
        <v>8.6</v>
      </c>
      <c r="Y35" s="57">
        <v>6.1</v>
      </c>
      <c r="Z35" s="57">
        <v>40.16147</v>
      </c>
      <c r="AA35" s="57">
        <v>54.04185</v>
      </c>
      <c r="AB35" s="56">
        <v>234.18197</v>
      </c>
      <c r="AC35" s="41">
        <f t="shared" si="1"/>
        <v>0</v>
      </c>
      <c r="AD35" s="41">
        <f t="shared" si="2"/>
        <v>0</v>
      </c>
      <c r="AE35" s="41">
        <f t="shared" si="3"/>
        <v>0</v>
      </c>
      <c r="AF35" s="41">
        <f t="shared" si="4"/>
        <v>7.808</v>
      </c>
      <c r="AG35" s="41">
        <f t="shared" si="5"/>
        <v>25.152</v>
      </c>
      <c r="AH35" s="41">
        <f t="shared" si="6"/>
        <v>16.240000000000002</v>
      </c>
      <c r="AI35" s="41">
        <f t="shared" si="7"/>
        <v>86.27432999999999</v>
      </c>
      <c r="AJ35" s="41">
        <f t="shared" si="18"/>
        <v>143.90044999999998</v>
      </c>
      <c r="AK35" s="41">
        <f t="shared" si="19"/>
        <v>315.98197</v>
      </c>
    </row>
    <row r="36" spans="1:37" ht="12" customHeight="1">
      <c r="A36" s="54" t="s">
        <v>54</v>
      </c>
      <c r="B36" s="55"/>
      <c r="C36" s="57"/>
      <c r="D36" s="57"/>
      <c r="E36" s="57"/>
      <c r="F36" s="57"/>
      <c r="G36" s="57"/>
      <c r="H36" s="57"/>
      <c r="I36" s="57">
        <v>11.581</v>
      </c>
      <c r="J36" s="56">
        <v>1.683</v>
      </c>
      <c r="K36" s="57"/>
      <c r="L36" s="57"/>
      <c r="M36" s="57"/>
      <c r="N36" s="57"/>
      <c r="O36" s="57"/>
      <c r="P36" s="57"/>
      <c r="Q36" s="57">
        <v>98.95586</v>
      </c>
      <c r="R36" s="57">
        <v>144.1491</v>
      </c>
      <c r="S36" s="56">
        <v>495.21957</v>
      </c>
      <c r="T36" s="57"/>
      <c r="U36" s="57"/>
      <c r="V36" s="57"/>
      <c r="W36" s="57"/>
      <c r="X36" s="57">
        <v>29.746</v>
      </c>
      <c r="Y36" s="57"/>
      <c r="Z36" s="57"/>
      <c r="AA36" s="57">
        <v>10</v>
      </c>
      <c r="AB36" s="56"/>
      <c r="AC36" s="41">
        <f t="shared" si="1"/>
        <v>0</v>
      </c>
      <c r="AD36" s="41">
        <f t="shared" si="2"/>
        <v>0</v>
      </c>
      <c r="AE36" s="41">
        <f t="shared" si="3"/>
        <v>0</v>
      </c>
      <c r="AF36" s="41">
        <f t="shared" si="4"/>
        <v>0</v>
      </c>
      <c r="AG36" s="41">
        <f t="shared" si="5"/>
        <v>29.746</v>
      </c>
      <c r="AH36" s="41">
        <f t="shared" si="6"/>
        <v>0</v>
      </c>
      <c r="AI36" s="41">
        <f t="shared" si="7"/>
        <v>98.95586</v>
      </c>
      <c r="AJ36" s="41">
        <f t="shared" si="18"/>
        <v>165.7301</v>
      </c>
      <c r="AK36" s="41">
        <f t="shared" si="19"/>
        <v>496.90256999999997</v>
      </c>
    </row>
    <row r="37" spans="1:37" ht="12" customHeight="1">
      <c r="A37" s="54" t="s">
        <v>98</v>
      </c>
      <c r="B37" s="55"/>
      <c r="C37" s="57"/>
      <c r="D37" s="57"/>
      <c r="E37" s="57"/>
      <c r="F37" s="57">
        <v>2</v>
      </c>
      <c r="G37" s="57">
        <v>3.6</v>
      </c>
      <c r="H37" s="57">
        <v>2.3</v>
      </c>
      <c r="I37" s="57">
        <v>88.439</v>
      </c>
      <c r="J37" s="56">
        <v>37.479</v>
      </c>
      <c r="K37" s="57"/>
      <c r="L37" s="57"/>
      <c r="M37" s="57"/>
      <c r="N37" s="57"/>
      <c r="O37" s="57"/>
      <c r="P37" s="57"/>
      <c r="Q37" s="57">
        <v>120.62705</v>
      </c>
      <c r="R37" s="57">
        <v>286.08924</v>
      </c>
      <c r="S37" s="56">
        <v>501.04444</v>
      </c>
      <c r="T37" s="57"/>
      <c r="U37" s="57"/>
      <c r="V37" s="57"/>
      <c r="W37" s="57"/>
      <c r="X37" s="57"/>
      <c r="Y37" s="57"/>
      <c r="Z37" s="57">
        <v>10.24315</v>
      </c>
      <c r="AA37" s="57">
        <v>37.426</v>
      </c>
      <c r="AB37" s="56">
        <v>25.875</v>
      </c>
      <c r="AC37" s="41">
        <f t="shared" si="1"/>
        <v>0</v>
      </c>
      <c r="AD37" s="41">
        <f t="shared" si="2"/>
        <v>0</v>
      </c>
      <c r="AE37" s="41">
        <f t="shared" si="3"/>
        <v>0</v>
      </c>
      <c r="AF37" s="41">
        <f t="shared" si="4"/>
        <v>0</v>
      </c>
      <c r="AG37" s="41">
        <f t="shared" si="5"/>
        <v>2</v>
      </c>
      <c r="AH37" s="41">
        <f t="shared" si="6"/>
        <v>3.6</v>
      </c>
      <c r="AI37" s="41">
        <f t="shared" si="7"/>
        <v>133.1702</v>
      </c>
      <c r="AJ37" s="41">
        <f t="shared" si="18"/>
        <v>411.95423999999997</v>
      </c>
      <c r="AK37" s="41">
        <f t="shared" si="19"/>
        <v>564.39844</v>
      </c>
    </row>
    <row r="38" spans="1:37" ht="12" customHeight="1">
      <c r="A38" s="54" t="s">
        <v>115</v>
      </c>
      <c r="B38" s="55"/>
      <c r="C38" s="57"/>
      <c r="D38" s="57"/>
      <c r="E38" s="57"/>
      <c r="F38" s="57"/>
      <c r="G38" s="57"/>
      <c r="H38" s="57"/>
      <c r="I38" s="57">
        <v>43.354</v>
      </c>
      <c r="J38" s="56">
        <v>29.742</v>
      </c>
      <c r="K38" s="57"/>
      <c r="L38" s="57"/>
      <c r="M38" s="57"/>
      <c r="N38" s="57"/>
      <c r="O38" s="57"/>
      <c r="P38" s="57"/>
      <c r="Q38" s="57">
        <v>40.41007</v>
      </c>
      <c r="R38" s="57">
        <v>37.07622</v>
      </c>
      <c r="S38" s="56">
        <v>65.65439</v>
      </c>
      <c r="T38" s="57"/>
      <c r="U38" s="57"/>
      <c r="V38" s="57"/>
      <c r="W38" s="57"/>
      <c r="X38" s="57"/>
      <c r="Y38" s="57"/>
      <c r="Z38" s="57">
        <v>14.33661</v>
      </c>
      <c r="AA38" s="57">
        <v>14.00968</v>
      </c>
      <c r="AB38" s="56">
        <v>97.86098</v>
      </c>
      <c r="AC38" s="41">
        <f t="shared" si="1"/>
        <v>0</v>
      </c>
      <c r="AD38" s="41">
        <f t="shared" si="2"/>
        <v>0</v>
      </c>
      <c r="AE38" s="41">
        <f t="shared" si="3"/>
        <v>0</v>
      </c>
      <c r="AF38" s="41">
        <f t="shared" si="4"/>
        <v>0</v>
      </c>
      <c r="AG38" s="41">
        <f t="shared" si="5"/>
        <v>0</v>
      </c>
      <c r="AH38" s="41">
        <f t="shared" si="6"/>
        <v>0</v>
      </c>
      <c r="AI38" s="41">
        <f t="shared" si="7"/>
        <v>54.74668</v>
      </c>
      <c r="AJ38" s="41">
        <f t="shared" si="18"/>
        <v>94.4399</v>
      </c>
      <c r="AK38" s="41">
        <f t="shared" si="19"/>
        <v>193.25737</v>
      </c>
    </row>
    <row r="39" spans="1:37" ht="12" customHeight="1">
      <c r="A39" s="54" t="s">
        <v>99</v>
      </c>
      <c r="B39" s="55"/>
      <c r="C39" s="57"/>
      <c r="D39" s="57"/>
      <c r="E39" s="57"/>
      <c r="F39" s="57">
        <v>1.08</v>
      </c>
      <c r="G39" s="57">
        <v>16.74</v>
      </c>
      <c r="H39" s="57">
        <v>54</v>
      </c>
      <c r="I39" s="57">
        <v>42.5</v>
      </c>
      <c r="J39" s="56">
        <v>85.1</v>
      </c>
      <c r="K39" s="57"/>
      <c r="L39" s="57"/>
      <c r="M39" s="57"/>
      <c r="N39" s="57"/>
      <c r="O39" s="57"/>
      <c r="P39" s="57"/>
      <c r="Q39" s="57"/>
      <c r="R39" s="57"/>
      <c r="S39" s="56"/>
      <c r="T39" s="57"/>
      <c r="U39" s="57"/>
      <c r="V39" s="57"/>
      <c r="W39" s="57"/>
      <c r="X39" s="57">
        <v>6.3052</v>
      </c>
      <c r="Y39" s="57">
        <v>13.6948</v>
      </c>
      <c r="Z39" s="57">
        <v>11.40968</v>
      </c>
      <c r="AA39" s="57">
        <v>18.25668</v>
      </c>
      <c r="AB39" s="56">
        <v>244.73873</v>
      </c>
      <c r="AC39" s="41">
        <f t="shared" si="1"/>
        <v>0</v>
      </c>
      <c r="AD39" s="41">
        <f t="shared" si="2"/>
        <v>0</v>
      </c>
      <c r="AE39" s="41">
        <f t="shared" si="3"/>
        <v>0</v>
      </c>
      <c r="AF39" s="41">
        <f t="shared" si="4"/>
        <v>0</v>
      </c>
      <c r="AG39" s="41">
        <f t="shared" si="5"/>
        <v>7.3852</v>
      </c>
      <c r="AH39" s="41">
        <f t="shared" si="6"/>
        <v>30.4348</v>
      </c>
      <c r="AI39" s="41">
        <f t="shared" si="7"/>
        <v>65.40968</v>
      </c>
      <c r="AJ39" s="41">
        <f t="shared" si="18"/>
        <v>60.75668</v>
      </c>
      <c r="AK39" s="41">
        <f t="shared" si="19"/>
        <v>329.83873</v>
      </c>
    </row>
    <row r="40" spans="1:37" ht="12" customHeight="1">
      <c r="A40" s="54" t="s">
        <v>55</v>
      </c>
      <c r="B40" s="55">
        <v>9.45292</v>
      </c>
      <c r="C40" s="57"/>
      <c r="D40" s="57">
        <v>1.5</v>
      </c>
      <c r="E40" s="57">
        <v>5.1</v>
      </c>
      <c r="F40" s="57">
        <v>6.8</v>
      </c>
      <c r="G40" s="57">
        <v>6.6</v>
      </c>
      <c r="H40" s="57">
        <v>9.36</v>
      </c>
      <c r="I40" s="57">
        <v>8.8</v>
      </c>
      <c r="J40" s="56">
        <v>14.922</v>
      </c>
      <c r="K40" s="57"/>
      <c r="L40" s="57"/>
      <c r="M40" s="57"/>
      <c r="N40" s="57"/>
      <c r="O40" s="57"/>
      <c r="P40" s="57"/>
      <c r="Q40" s="57"/>
      <c r="R40" s="57"/>
      <c r="S40" s="56"/>
      <c r="T40" s="57"/>
      <c r="U40" s="57"/>
      <c r="V40" s="57">
        <v>9.565</v>
      </c>
      <c r="W40" s="57">
        <v>9.565</v>
      </c>
      <c r="X40" s="57"/>
      <c r="Y40" s="57"/>
      <c r="Z40" s="57"/>
      <c r="AA40" s="57"/>
      <c r="AB40" s="56">
        <v>16</v>
      </c>
      <c r="AC40" s="41">
        <f t="shared" si="1"/>
        <v>9.45292</v>
      </c>
      <c r="AD40" s="41">
        <f t="shared" si="2"/>
        <v>0</v>
      </c>
      <c r="AE40" s="41">
        <f t="shared" si="3"/>
        <v>11.065</v>
      </c>
      <c r="AF40" s="41">
        <f t="shared" si="4"/>
        <v>14.665</v>
      </c>
      <c r="AG40" s="41">
        <f t="shared" si="5"/>
        <v>6.8</v>
      </c>
      <c r="AH40" s="41">
        <f t="shared" si="6"/>
        <v>6.6</v>
      </c>
      <c r="AI40" s="41">
        <f t="shared" si="7"/>
        <v>9.36</v>
      </c>
      <c r="AJ40" s="41">
        <f t="shared" si="18"/>
        <v>8.8</v>
      </c>
      <c r="AK40" s="41">
        <f t="shared" si="19"/>
        <v>30.922</v>
      </c>
    </row>
    <row r="41" spans="1:37" ht="12" customHeight="1">
      <c r="A41" s="54" t="s">
        <v>56</v>
      </c>
      <c r="B41" s="55"/>
      <c r="C41" s="57"/>
      <c r="D41" s="57">
        <v>2.7</v>
      </c>
      <c r="E41" s="57">
        <v>7.2</v>
      </c>
      <c r="F41" s="57">
        <v>36.312</v>
      </c>
      <c r="G41" s="57">
        <v>55.352</v>
      </c>
      <c r="H41" s="57">
        <v>73.46</v>
      </c>
      <c r="I41" s="57">
        <v>87.9</v>
      </c>
      <c r="J41" s="56">
        <v>143.85</v>
      </c>
      <c r="K41" s="57"/>
      <c r="L41" s="57"/>
      <c r="M41" s="57"/>
      <c r="N41" s="57"/>
      <c r="O41" s="57"/>
      <c r="P41" s="57"/>
      <c r="Q41" s="57">
        <v>115.54636</v>
      </c>
      <c r="R41" s="57">
        <v>94.33038</v>
      </c>
      <c r="S41" s="56"/>
      <c r="T41" s="57">
        <v>172</v>
      </c>
      <c r="U41" s="57"/>
      <c r="V41" s="57"/>
      <c r="W41" s="57"/>
      <c r="X41" s="57"/>
      <c r="Y41" s="57"/>
      <c r="Z41" s="57">
        <v>21.8066</v>
      </c>
      <c r="AA41" s="57">
        <v>12.9234</v>
      </c>
      <c r="AB41" s="56">
        <v>92.70536</v>
      </c>
      <c r="AC41" s="41">
        <f t="shared" si="1"/>
        <v>172</v>
      </c>
      <c r="AD41" s="41">
        <f t="shared" si="2"/>
        <v>0</v>
      </c>
      <c r="AE41" s="41">
        <f t="shared" si="3"/>
        <v>2.7</v>
      </c>
      <c r="AF41" s="41">
        <f t="shared" si="4"/>
        <v>7.2</v>
      </c>
      <c r="AG41" s="41">
        <f t="shared" si="5"/>
        <v>36.312</v>
      </c>
      <c r="AH41" s="41">
        <f t="shared" si="6"/>
        <v>55.352</v>
      </c>
      <c r="AI41" s="41">
        <f t="shared" si="7"/>
        <v>210.81296</v>
      </c>
      <c r="AJ41" s="41">
        <f t="shared" si="18"/>
        <v>195.15378000000004</v>
      </c>
      <c r="AK41" s="41">
        <f t="shared" si="19"/>
        <v>236.55536</v>
      </c>
    </row>
    <row r="42" spans="1:37" ht="12" customHeight="1">
      <c r="A42" s="54" t="s">
        <v>57</v>
      </c>
      <c r="B42" s="55">
        <v>10.8</v>
      </c>
      <c r="C42" s="57">
        <v>9.3</v>
      </c>
      <c r="D42" s="57">
        <v>27.1</v>
      </c>
      <c r="E42" s="57">
        <v>39.728</v>
      </c>
      <c r="F42" s="57">
        <v>53.912</v>
      </c>
      <c r="G42" s="57">
        <v>63.432</v>
      </c>
      <c r="H42" s="57">
        <v>45.588</v>
      </c>
      <c r="I42" s="57">
        <v>15.2</v>
      </c>
      <c r="J42" s="56">
        <v>23.15</v>
      </c>
      <c r="K42" s="57"/>
      <c r="L42" s="57"/>
      <c r="M42" s="57"/>
      <c r="N42" s="57"/>
      <c r="O42" s="57"/>
      <c r="P42" s="57"/>
      <c r="Q42" s="57">
        <v>20.18174</v>
      </c>
      <c r="R42" s="57">
        <v>17.6348</v>
      </c>
      <c r="S42" s="56">
        <v>98.72811</v>
      </c>
      <c r="T42" s="57"/>
      <c r="U42" s="57">
        <v>18</v>
      </c>
      <c r="V42" s="57">
        <v>17.33826</v>
      </c>
      <c r="W42" s="57">
        <v>17.33826</v>
      </c>
      <c r="X42" s="57"/>
      <c r="Y42" s="57"/>
      <c r="Z42" s="57">
        <v>45.4</v>
      </c>
      <c r="AA42" s="57"/>
      <c r="AB42" s="56"/>
      <c r="AC42" s="41">
        <f t="shared" si="1"/>
        <v>10.8</v>
      </c>
      <c r="AD42" s="41">
        <f t="shared" si="2"/>
        <v>27.3</v>
      </c>
      <c r="AE42" s="41">
        <f t="shared" si="3"/>
        <v>44.43826</v>
      </c>
      <c r="AF42" s="41">
        <f t="shared" si="4"/>
        <v>57.06626</v>
      </c>
      <c r="AG42" s="41">
        <f t="shared" si="5"/>
        <v>53.912</v>
      </c>
      <c r="AH42" s="41">
        <f t="shared" si="6"/>
        <v>63.432</v>
      </c>
      <c r="AI42" s="41">
        <f t="shared" si="7"/>
        <v>111.16973999999999</v>
      </c>
      <c r="AJ42" s="41">
        <f t="shared" si="18"/>
        <v>32.8348</v>
      </c>
      <c r="AK42" s="41">
        <f t="shared" si="19"/>
        <v>121.87810999999999</v>
      </c>
    </row>
    <row r="43" spans="1:37" ht="12" customHeight="1">
      <c r="A43" s="54" t="s">
        <v>58</v>
      </c>
      <c r="B43" s="55">
        <v>4.5</v>
      </c>
      <c r="C43" s="57">
        <v>23.6</v>
      </c>
      <c r="D43" s="57">
        <v>41.4</v>
      </c>
      <c r="E43" s="57">
        <v>31.7</v>
      </c>
      <c r="F43" s="57">
        <v>14.6</v>
      </c>
      <c r="G43" s="57">
        <v>10.8</v>
      </c>
      <c r="H43" s="57">
        <v>22.14</v>
      </c>
      <c r="I43" s="57">
        <v>26.8</v>
      </c>
      <c r="J43" s="56">
        <v>16.4</v>
      </c>
      <c r="K43" s="57"/>
      <c r="L43" s="57"/>
      <c r="M43" s="57"/>
      <c r="N43" s="57"/>
      <c r="O43" s="57"/>
      <c r="P43" s="57"/>
      <c r="Q43" s="57"/>
      <c r="R43" s="57"/>
      <c r="S43" s="56"/>
      <c r="T43" s="57">
        <v>10.25</v>
      </c>
      <c r="U43" s="57"/>
      <c r="V43" s="57"/>
      <c r="W43" s="57">
        <v>7</v>
      </c>
      <c r="X43" s="57">
        <v>7</v>
      </c>
      <c r="Y43" s="57"/>
      <c r="Z43" s="57">
        <v>14.858</v>
      </c>
      <c r="AA43" s="57">
        <v>12.5</v>
      </c>
      <c r="AB43" s="56"/>
      <c r="AC43" s="41">
        <f t="shared" si="1"/>
        <v>14.75</v>
      </c>
      <c r="AD43" s="41">
        <f t="shared" si="2"/>
        <v>23.6</v>
      </c>
      <c r="AE43" s="41">
        <f t="shared" si="3"/>
        <v>41.4</v>
      </c>
      <c r="AF43" s="41">
        <f t="shared" si="4"/>
        <v>38.7</v>
      </c>
      <c r="AG43" s="41">
        <f t="shared" si="5"/>
        <v>21.6</v>
      </c>
      <c r="AH43" s="41">
        <f t="shared" si="6"/>
        <v>10.8</v>
      </c>
      <c r="AI43" s="41">
        <f t="shared" si="7"/>
        <v>36.998000000000005</v>
      </c>
      <c r="AJ43" s="41">
        <f t="shared" si="18"/>
        <v>39.3</v>
      </c>
      <c r="AK43" s="41">
        <f t="shared" si="19"/>
        <v>16.4</v>
      </c>
    </row>
    <row r="44" spans="1:37" ht="12" customHeight="1">
      <c r="A44" s="54" t="s">
        <v>59</v>
      </c>
      <c r="B44" s="55">
        <v>54.8873</v>
      </c>
      <c r="C44" s="57">
        <v>29.036</v>
      </c>
      <c r="D44" s="57">
        <v>19.728</v>
      </c>
      <c r="E44" s="57">
        <v>26.1</v>
      </c>
      <c r="F44" s="57">
        <v>25.2</v>
      </c>
      <c r="G44" s="57">
        <v>29.68</v>
      </c>
      <c r="H44" s="57">
        <v>54.46</v>
      </c>
      <c r="I44" s="57">
        <v>59.2</v>
      </c>
      <c r="J44" s="56">
        <v>182.013</v>
      </c>
      <c r="K44" s="57"/>
      <c r="L44" s="57"/>
      <c r="M44" s="57"/>
      <c r="N44" s="57"/>
      <c r="O44" s="57"/>
      <c r="P44" s="57"/>
      <c r="Q44" s="57"/>
      <c r="R44" s="57"/>
      <c r="S44" s="56"/>
      <c r="T44" s="57">
        <v>10.6</v>
      </c>
      <c r="U44" s="57">
        <v>10.6</v>
      </c>
      <c r="V44" s="57">
        <v>220.04717</v>
      </c>
      <c r="W44" s="57">
        <v>133.95283</v>
      </c>
      <c r="X44" s="57">
        <v>99.9349</v>
      </c>
      <c r="Y44" s="57"/>
      <c r="Z44" s="57">
        <v>212.10562</v>
      </c>
      <c r="AA44" s="57">
        <v>66.65312</v>
      </c>
      <c r="AB44" s="56">
        <v>90.63774</v>
      </c>
      <c r="AC44" s="41">
        <f t="shared" si="1"/>
        <v>65.4873</v>
      </c>
      <c r="AD44" s="41">
        <f t="shared" si="2"/>
        <v>39.636</v>
      </c>
      <c r="AE44" s="41">
        <f t="shared" si="3"/>
        <v>239.77517</v>
      </c>
      <c r="AF44" s="41">
        <f t="shared" si="4"/>
        <v>160.05283</v>
      </c>
      <c r="AG44" s="41">
        <f t="shared" si="5"/>
        <v>125.1349</v>
      </c>
      <c r="AH44" s="41">
        <f t="shared" si="6"/>
        <v>29.68</v>
      </c>
      <c r="AI44" s="41">
        <f t="shared" si="7"/>
        <v>266.56561999999997</v>
      </c>
      <c r="AJ44" s="41">
        <f t="shared" si="18"/>
        <v>125.85312</v>
      </c>
      <c r="AK44" s="41">
        <f t="shared" si="19"/>
        <v>272.65074</v>
      </c>
    </row>
    <row r="45" spans="1:37" ht="12" customHeight="1">
      <c r="A45" s="54" t="s">
        <v>60</v>
      </c>
      <c r="B45" s="55">
        <v>2.1</v>
      </c>
      <c r="C45" s="57"/>
      <c r="D45" s="57">
        <v>0.9</v>
      </c>
      <c r="E45" s="57">
        <v>2.1</v>
      </c>
      <c r="F45" s="57">
        <v>1.8</v>
      </c>
      <c r="G45" s="57">
        <v>2.52</v>
      </c>
      <c r="H45" s="57"/>
      <c r="I45" s="57"/>
      <c r="J45" s="56">
        <v>2</v>
      </c>
      <c r="K45" s="57"/>
      <c r="L45" s="57"/>
      <c r="M45" s="57"/>
      <c r="N45" s="57"/>
      <c r="O45" s="57"/>
      <c r="P45" s="57"/>
      <c r="Q45" s="57"/>
      <c r="R45" s="57"/>
      <c r="S45" s="56"/>
      <c r="T45" s="57"/>
      <c r="U45" s="57"/>
      <c r="V45" s="57"/>
      <c r="W45" s="57"/>
      <c r="X45" s="57"/>
      <c r="Y45" s="57"/>
      <c r="Z45" s="57"/>
      <c r="AA45" s="57"/>
      <c r="AB45" s="56"/>
      <c r="AC45" s="41">
        <f t="shared" si="1"/>
        <v>2.1</v>
      </c>
      <c r="AD45" s="41">
        <f t="shared" si="2"/>
        <v>0</v>
      </c>
      <c r="AE45" s="41">
        <f t="shared" si="3"/>
        <v>0.9</v>
      </c>
      <c r="AF45" s="41">
        <f t="shared" si="4"/>
        <v>2.1</v>
      </c>
      <c r="AG45" s="41">
        <f t="shared" si="5"/>
        <v>1.8</v>
      </c>
      <c r="AH45" s="41">
        <f t="shared" si="6"/>
        <v>2.52</v>
      </c>
      <c r="AI45" s="41">
        <f t="shared" si="7"/>
        <v>0</v>
      </c>
      <c r="AJ45" s="41">
        <f t="shared" si="18"/>
        <v>0</v>
      </c>
      <c r="AK45" s="41">
        <f t="shared" si="19"/>
        <v>2</v>
      </c>
    </row>
    <row r="46" spans="1:37" ht="12" customHeight="1">
      <c r="A46" s="54" t="s">
        <v>87</v>
      </c>
      <c r="B46" s="55"/>
      <c r="C46" s="57"/>
      <c r="D46" s="57">
        <v>1.5</v>
      </c>
      <c r="E46" s="57">
        <v>2.1</v>
      </c>
      <c r="F46" s="57"/>
      <c r="G46" s="57"/>
      <c r="H46" s="57">
        <v>4</v>
      </c>
      <c r="I46" s="57">
        <v>7.6</v>
      </c>
      <c r="J46" s="56">
        <v>6.8</v>
      </c>
      <c r="K46" s="57"/>
      <c r="L46" s="57"/>
      <c r="M46" s="57"/>
      <c r="N46" s="57"/>
      <c r="O46" s="57"/>
      <c r="P46" s="57"/>
      <c r="Q46" s="57"/>
      <c r="R46" s="57"/>
      <c r="S46" s="56"/>
      <c r="T46" s="57"/>
      <c r="U46" s="57"/>
      <c r="V46" s="57"/>
      <c r="W46" s="57"/>
      <c r="X46" s="57"/>
      <c r="Y46" s="57"/>
      <c r="Z46" s="57"/>
      <c r="AA46" s="57"/>
      <c r="AB46" s="56">
        <v>5.989</v>
      </c>
      <c r="AC46" s="41">
        <f t="shared" si="1"/>
        <v>0</v>
      </c>
      <c r="AD46" s="41">
        <f t="shared" si="2"/>
        <v>0</v>
      </c>
      <c r="AE46" s="41">
        <f t="shared" si="3"/>
        <v>1.5</v>
      </c>
      <c r="AF46" s="41">
        <f t="shared" si="4"/>
        <v>2.1</v>
      </c>
      <c r="AG46" s="41">
        <f t="shared" si="5"/>
        <v>0</v>
      </c>
      <c r="AH46" s="41">
        <f t="shared" si="6"/>
        <v>0</v>
      </c>
      <c r="AI46" s="41">
        <f t="shared" si="7"/>
        <v>4</v>
      </c>
      <c r="AJ46" s="41">
        <f t="shared" si="18"/>
        <v>7.6</v>
      </c>
      <c r="AK46" s="41">
        <f t="shared" si="19"/>
        <v>12.789</v>
      </c>
    </row>
    <row r="47" spans="1:37" ht="12" customHeight="1">
      <c r="A47" s="54" t="s">
        <v>130</v>
      </c>
      <c r="B47" s="55"/>
      <c r="C47" s="57"/>
      <c r="D47" s="57"/>
      <c r="E47" s="57"/>
      <c r="F47" s="57"/>
      <c r="G47" s="57"/>
      <c r="H47" s="57"/>
      <c r="I47" s="57"/>
      <c r="J47" s="56"/>
      <c r="K47" s="57"/>
      <c r="L47" s="57"/>
      <c r="M47" s="57"/>
      <c r="N47" s="57"/>
      <c r="O47" s="57"/>
      <c r="P47" s="57"/>
      <c r="Q47" s="57"/>
      <c r="R47" s="57">
        <v>23.7855</v>
      </c>
      <c r="S47" s="56">
        <v>63.57452</v>
      </c>
      <c r="T47" s="57"/>
      <c r="U47" s="57"/>
      <c r="V47" s="57"/>
      <c r="W47" s="57"/>
      <c r="X47" s="57"/>
      <c r="Y47" s="57"/>
      <c r="Z47" s="57"/>
      <c r="AA47" s="57"/>
      <c r="AB47" s="56"/>
      <c r="AC47" s="41">
        <f t="shared" si="1"/>
        <v>0</v>
      </c>
      <c r="AD47" s="41">
        <f t="shared" si="2"/>
        <v>0</v>
      </c>
      <c r="AE47" s="41">
        <f t="shared" si="3"/>
        <v>0</v>
      </c>
      <c r="AF47" s="41">
        <f t="shared" si="4"/>
        <v>0</v>
      </c>
      <c r="AG47" s="41">
        <f t="shared" si="5"/>
        <v>0</v>
      </c>
      <c r="AH47" s="41">
        <f t="shared" si="6"/>
        <v>0</v>
      </c>
      <c r="AI47" s="41">
        <f t="shared" si="7"/>
        <v>0</v>
      </c>
      <c r="AJ47" s="41">
        <f t="shared" si="18"/>
        <v>23.7855</v>
      </c>
      <c r="AK47" s="41">
        <f t="shared" si="19"/>
        <v>63.57452</v>
      </c>
    </row>
    <row r="48" spans="1:37" ht="12" customHeight="1">
      <c r="A48" s="54" t="s">
        <v>61</v>
      </c>
      <c r="B48" s="55">
        <v>3</v>
      </c>
      <c r="C48" s="57">
        <v>8.4</v>
      </c>
      <c r="D48" s="57">
        <v>15</v>
      </c>
      <c r="E48" s="57">
        <v>9.576</v>
      </c>
      <c r="F48" s="57">
        <v>29.712</v>
      </c>
      <c r="G48" s="57">
        <v>36.792</v>
      </c>
      <c r="H48" s="57">
        <v>31.56</v>
      </c>
      <c r="I48" s="57">
        <v>5.6</v>
      </c>
      <c r="J48" s="56">
        <v>14.8</v>
      </c>
      <c r="K48" s="57"/>
      <c r="L48" s="57"/>
      <c r="M48" s="57"/>
      <c r="N48" s="57"/>
      <c r="O48" s="57"/>
      <c r="P48" s="57"/>
      <c r="Q48" s="57">
        <v>14.35424</v>
      </c>
      <c r="R48" s="57">
        <v>54.61132</v>
      </c>
      <c r="S48" s="56"/>
      <c r="T48" s="57"/>
      <c r="U48" s="57"/>
      <c r="V48" s="57">
        <v>9.5</v>
      </c>
      <c r="W48" s="57">
        <v>9.5</v>
      </c>
      <c r="X48" s="57">
        <v>10.9712</v>
      </c>
      <c r="Y48" s="57">
        <v>6.8288</v>
      </c>
      <c r="Z48" s="57"/>
      <c r="AA48" s="57"/>
      <c r="AB48" s="56"/>
      <c r="AC48" s="41">
        <f t="shared" si="1"/>
        <v>3</v>
      </c>
      <c r="AD48" s="41">
        <f t="shared" si="2"/>
        <v>8.4</v>
      </c>
      <c r="AE48" s="41">
        <f t="shared" si="3"/>
        <v>24.5</v>
      </c>
      <c r="AF48" s="41">
        <f t="shared" si="4"/>
        <v>19.076</v>
      </c>
      <c r="AG48" s="41">
        <f t="shared" si="5"/>
        <v>40.6832</v>
      </c>
      <c r="AH48" s="41">
        <f t="shared" si="6"/>
        <v>43.6208</v>
      </c>
      <c r="AI48" s="41">
        <f t="shared" si="7"/>
        <v>45.91424</v>
      </c>
      <c r="AJ48" s="41">
        <f aca="true" t="shared" si="20" ref="AJ48:AJ78">SUM(I48+R48+AA48)</f>
        <v>60.21132</v>
      </c>
      <c r="AK48" s="41">
        <f aca="true" t="shared" si="21" ref="AK48:AK78">SUM(J48+S48+AB48)</f>
        <v>14.8</v>
      </c>
    </row>
    <row r="49" spans="1:37" ht="12" customHeight="1">
      <c r="A49" s="54" t="s">
        <v>62</v>
      </c>
      <c r="B49" s="55">
        <v>70.61673</v>
      </c>
      <c r="C49" s="57">
        <v>46.23469</v>
      </c>
      <c r="D49" s="57">
        <v>35.79213</v>
      </c>
      <c r="E49" s="57">
        <v>1.952</v>
      </c>
      <c r="F49" s="57">
        <v>3.6</v>
      </c>
      <c r="G49" s="57">
        <v>5.04</v>
      </c>
      <c r="H49" s="57">
        <v>9</v>
      </c>
      <c r="I49" s="57">
        <v>40.208</v>
      </c>
      <c r="J49" s="56">
        <v>9.532</v>
      </c>
      <c r="K49" s="57"/>
      <c r="L49" s="57"/>
      <c r="M49" s="57"/>
      <c r="N49" s="57"/>
      <c r="O49" s="57"/>
      <c r="P49" s="57"/>
      <c r="Q49" s="57"/>
      <c r="R49" s="57"/>
      <c r="S49" s="56"/>
      <c r="T49" s="57"/>
      <c r="U49" s="57"/>
      <c r="V49" s="57"/>
      <c r="W49" s="57"/>
      <c r="X49" s="57">
        <v>133.64097</v>
      </c>
      <c r="Y49" s="57"/>
      <c r="Z49" s="57"/>
      <c r="AA49" s="57">
        <v>9.92915</v>
      </c>
      <c r="AB49" s="56">
        <v>8.55279</v>
      </c>
      <c r="AC49" s="41">
        <f t="shared" si="1"/>
        <v>70.61673</v>
      </c>
      <c r="AD49" s="41">
        <f t="shared" si="2"/>
        <v>46.23469</v>
      </c>
      <c r="AE49" s="41">
        <f t="shared" si="3"/>
        <v>35.79213</v>
      </c>
      <c r="AF49" s="41">
        <f t="shared" si="4"/>
        <v>1.952</v>
      </c>
      <c r="AG49" s="41">
        <f t="shared" si="5"/>
        <v>137.24097</v>
      </c>
      <c r="AH49" s="41">
        <f t="shared" si="6"/>
        <v>5.04</v>
      </c>
      <c r="AI49" s="41">
        <f t="shared" si="7"/>
        <v>9</v>
      </c>
      <c r="AJ49" s="41">
        <f t="shared" si="20"/>
        <v>50.13715</v>
      </c>
      <c r="AK49" s="41">
        <f t="shared" si="21"/>
        <v>18.084789999999998</v>
      </c>
    </row>
    <row r="50" spans="1:37" ht="12" customHeight="1">
      <c r="A50" s="54" t="s">
        <v>63</v>
      </c>
      <c r="B50" s="55"/>
      <c r="C50" s="57">
        <v>1.5</v>
      </c>
      <c r="D50" s="57">
        <v>5.1</v>
      </c>
      <c r="E50" s="57">
        <v>7.2</v>
      </c>
      <c r="F50" s="57">
        <v>10.2</v>
      </c>
      <c r="G50" s="57">
        <v>12.96</v>
      </c>
      <c r="H50" s="57">
        <v>17.68</v>
      </c>
      <c r="I50" s="57">
        <v>26</v>
      </c>
      <c r="J50" s="56">
        <v>39.86</v>
      </c>
      <c r="K50" s="57"/>
      <c r="L50" s="57"/>
      <c r="M50" s="57"/>
      <c r="N50" s="57"/>
      <c r="O50" s="57"/>
      <c r="P50" s="57"/>
      <c r="Q50" s="57"/>
      <c r="R50" s="57"/>
      <c r="S50" s="56"/>
      <c r="T50" s="57"/>
      <c r="U50" s="57"/>
      <c r="V50" s="57"/>
      <c r="W50" s="57"/>
      <c r="X50" s="57"/>
      <c r="Y50" s="57"/>
      <c r="Z50" s="57"/>
      <c r="AA50" s="57"/>
      <c r="AB50" s="56">
        <v>13.1</v>
      </c>
      <c r="AC50" s="41">
        <f t="shared" si="1"/>
        <v>0</v>
      </c>
      <c r="AD50" s="41">
        <f t="shared" si="2"/>
        <v>1.5</v>
      </c>
      <c r="AE50" s="41">
        <f t="shared" si="3"/>
        <v>5.1</v>
      </c>
      <c r="AF50" s="41">
        <f t="shared" si="4"/>
        <v>7.2</v>
      </c>
      <c r="AG50" s="41">
        <f t="shared" si="5"/>
        <v>10.2</v>
      </c>
      <c r="AH50" s="41">
        <f t="shared" si="6"/>
        <v>12.96</v>
      </c>
      <c r="AI50" s="41">
        <f t="shared" si="7"/>
        <v>17.68</v>
      </c>
      <c r="AJ50" s="41">
        <f t="shared" si="20"/>
        <v>26</v>
      </c>
      <c r="AK50" s="41">
        <f t="shared" si="21"/>
        <v>52.96</v>
      </c>
    </row>
    <row r="51" spans="1:37" ht="12" customHeight="1">
      <c r="A51" s="54" t="s">
        <v>64</v>
      </c>
      <c r="B51" s="55">
        <v>13.2</v>
      </c>
      <c r="C51" s="57">
        <v>34.66</v>
      </c>
      <c r="D51" s="57">
        <v>39.612</v>
      </c>
      <c r="E51" s="57">
        <v>49.372</v>
      </c>
      <c r="F51" s="57">
        <v>98.096</v>
      </c>
      <c r="G51" s="57">
        <v>112.472</v>
      </c>
      <c r="H51" s="57">
        <v>125.42137</v>
      </c>
      <c r="I51" s="57">
        <v>93.28884</v>
      </c>
      <c r="J51" s="56">
        <v>66.4</v>
      </c>
      <c r="K51" s="57"/>
      <c r="L51" s="57"/>
      <c r="M51" s="57"/>
      <c r="N51" s="57"/>
      <c r="O51" s="57"/>
      <c r="P51" s="57"/>
      <c r="Q51" s="57"/>
      <c r="R51" s="57"/>
      <c r="S51" s="56"/>
      <c r="T51" s="57">
        <v>15.5215</v>
      </c>
      <c r="U51" s="57">
        <v>6.0225</v>
      </c>
      <c r="V51" s="57">
        <v>8.5</v>
      </c>
      <c r="W51" s="57">
        <v>8.5</v>
      </c>
      <c r="X51" s="57">
        <v>29.92296</v>
      </c>
      <c r="Y51" s="57">
        <v>31.5</v>
      </c>
      <c r="Z51" s="57">
        <v>116.84567</v>
      </c>
      <c r="AA51" s="57">
        <v>43.14541</v>
      </c>
      <c r="AB51" s="56">
        <v>2.47262</v>
      </c>
      <c r="AC51" s="41">
        <f t="shared" si="1"/>
        <v>28.7215</v>
      </c>
      <c r="AD51" s="41">
        <f t="shared" si="2"/>
        <v>40.6825</v>
      </c>
      <c r="AE51" s="41">
        <f t="shared" si="3"/>
        <v>48.112</v>
      </c>
      <c r="AF51" s="41">
        <f t="shared" si="4"/>
        <v>57.872</v>
      </c>
      <c r="AG51" s="41">
        <f t="shared" si="5"/>
        <v>128.01896</v>
      </c>
      <c r="AH51" s="41">
        <f t="shared" si="6"/>
        <v>143.97199999999998</v>
      </c>
      <c r="AI51" s="41">
        <f t="shared" si="7"/>
        <v>242.26704</v>
      </c>
      <c r="AJ51" s="41">
        <f t="shared" si="20"/>
        <v>136.43425</v>
      </c>
      <c r="AK51" s="41">
        <f t="shared" si="21"/>
        <v>68.87262000000001</v>
      </c>
    </row>
    <row r="52" spans="1:37" ht="12" customHeight="1">
      <c r="A52" s="54" t="s">
        <v>65</v>
      </c>
      <c r="B52" s="55"/>
      <c r="C52" s="57"/>
      <c r="D52" s="57">
        <v>1.5</v>
      </c>
      <c r="E52" s="57">
        <v>2.1</v>
      </c>
      <c r="F52" s="57"/>
      <c r="G52" s="57"/>
      <c r="H52" s="57"/>
      <c r="I52" s="57"/>
      <c r="J52" s="56"/>
      <c r="K52" s="57"/>
      <c r="L52" s="57"/>
      <c r="M52" s="57"/>
      <c r="N52" s="57"/>
      <c r="O52" s="57"/>
      <c r="P52" s="57"/>
      <c r="Q52" s="57"/>
      <c r="R52" s="57"/>
      <c r="S52" s="56"/>
      <c r="T52" s="57"/>
      <c r="U52" s="57"/>
      <c r="V52" s="57"/>
      <c r="W52" s="57"/>
      <c r="X52" s="57"/>
      <c r="Y52" s="57"/>
      <c r="Z52" s="57"/>
      <c r="AA52" s="57"/>
      <c r="AB52" s="56"/>
      <c r="AC52" s="41">
        <f t="shared" si="1"/>
        <v>0</v>
      </c>
      <c r="AD52" s="41">
        <f t="shared" si="2"/>
        <v>0</v>
      </c>
      <c r="AE52" s="41">
        <f t="shared" si="3"/>
        <v>1.5</v>
      </c>
      <c r="AF52" s="41">
        <f t="shared" si="4"/>
        <v>2.1</v>
      </c>
      <c r="AG52" s="41">
        <f t="shared" si="5"/>
        <v>0</v>
      </c>
      <c r="AH52" s="41">
        <f t="shared" si="6"/>
        <v>0</v>
      </c>
      <c r="AI52" s="41">
        <f t="shared" si="7"/>
        <v>0</v>
      </c>
      <c r="AJ52" s="41">
        <f t="shared" si="20"/>
        <v>0</v>
      </c>
      <c r="AK52" s="41">
        <f t="shared" si="21"/>
        <v>0</v>
      </c>
    </row>
    <row r="53" spans="1:37" ht="12" customHeight="1">
      <c r="A53" s="54" t="s">
        <v>66</v>
      </c>
      <c r="B53" s="55">
        <v>13.2</v>
      </c>
      <c r="C53" s="57">
        <v>23.4</v>
      </c>
      <c r="D53" s="57">
        <v>34.2</v>
      </c>
      <c r="E53" s="57">
        <v>39.3</v>
      </c>
      <c r="F53" s="57">
        <v>42.6</v>
      </c>
      <c r="G53" s="57">
        <v>61.38</v>
      </c>
      <c r="H53" s="57">
        <v>76.66995</v>
      </c>
      <c r="I53" s="57">
        <v>44</v>
      </c>
      <c r="J53" s="56">
        <v>62.1</v>
      </c>
      <c r="K53" s="57"/>
      <c r="L53" s="57"/>
      <c r="M53" s="57"/>
      <c r="N53" s="57"/>
      <c r="O53" s="57"/>
      <c r="P53" s="57"/>
      <c r="Q53" s="57"/>
      <c r="R53" s="57"/>
      <c r="S53" s="56"/>
      <c r="T53" s="57"/>
      <c r="U53" s="57">
        <v>4.75</v>
      </c>
      <c r="V53" s="57">
        <v>5.2</v>
      </c>
      <c r="W53" s="57"/>
      <c r="X53" s="57"/>
      <c r="Y53" s="57"/>
      <c r="Z53" s="57"/>
      <c r="AA53" s="57"/>
      <c r="AB53" s="56"/>
      <c r="AC53" s="41">
        <f t="shared" si="1"/>
        <v>13.2</v>
      </c>
      <c r="AD53" s="41">
        <f t="shared" si="2"/>
        <v>28.15</v>
      </c>
      <c r="AE53" s="41">
        <f t="shared" si="3"/>
        <v>39.400000000000006</v>
      </c>
      <c r="AF53" s="41">
        <f t="shared" si="4"/>
        <v>39.3</v>
      </c>
      <c r="AG53" s="41">
        <f t="shared" si="5"/>
        <v>42.6</v>
      </c>
      <c r="AH53" s="41">
        <f t="shared" si="6"/>
        <v>61.38</v>
      </c>
      <c r="AI53" s="41">
        <f t="shared" si="7"/>
        <v>76.66995</v>
      </c>
      <c r="AJ53" s="41">
        <f t="shared" si="20"/>
        <v>44</v>
      </c>
      <c r="AK53" s="41">
        <f t="shared" si="21"/>
        <v>62.1</v>
      </c>
    </row>
    <row r="54" spans="1:37" ht="12" customHeight="1">
      <c r="A54" s="54" t="s">
        <v>67</v>
      </c>
      <c r="B54" s="55">
        <v>4.5</v>
      </c>
      <c r="C54" s="57">
        <v>8.7</v>
      </c>
      <c r="D54" s="57">
        <v>12.3</v>
      </c>
      <c r="E54" s="57">
        <v>16.5</v>
      </c>
      <c r="F54" s="57">
        <v>33</v>
      </c>
      <c r="G54" s="57">
        <v>39.98</v>
      </c>
      <c r="H54" s="57">
        <v>36.06</v>
      </c>
      <c r="I54" s="57">
        <v>45</v>
      </c>
      <c r="J54" s="56">
        <v>50.6</v>
      </c>
      <c r="K54" s="57"/>
      <c r="L54" s="57"/>
      <c r="M54" s="57"/>
      <c r="N54" s="57"/>
      <c r="O54" s="57"/>
      <c r="P54" s="57"/>
      <c r="Q54" s="57"/>
      <c r="R54" s="57"/>
      <c r="S54" s="56"/>
      <c r="T54" s="57"/>
      <c r="U54" s="57"/>
      <c r="V54" s="57"/>
      <c r="W54" s="57"/>
      <c r="X54" s="57">
        <v>7.55</v>
      </c>
      <c r="Y54" s="57">
        <v>25.44</v>
      </c>
      <c r="Z54" s="57">
        <v>14.1</v>
      </c>
      <c r="AA54" s="57"/>
      <c r="AB54" s="56">
        <v>8.94105</v>
      </c>
      <c r="AC54" s="41">
        <f t="shared" si="1"/>
        <v>4.5</v>
      </c>
      <c r="AD54" s="41">
        <f t="shared" si="2"/>
        <v>8.7</v>
      </c>
      <c r="AE54" s="41">
        <f t="shared" si="3"/>
        <v>12.3</v>
      </c>
      <c r="AF54" s="41">
        <f t="shared" si="4"/>
        <v>16.5</v>
      </c>
      <c r="AG54" s="41">
        <f t="shared" si="5"/>
        <v>40.55</v>
      </c>
      <c r="AH54" s="41">
        <f t="shared" si="6"/>
        <v>65.42</v>
      </c>
      <c r="AI54" s="41">
        <f t="shared" si="7"/>
        <v>50.160000000000004</v>
      </c>
      <c r="AJ54" s="41">
        <f t="shared" si="20"/>
        <v>45</v>
      </c>
      <c r="AK54" s="41">
        <f t="shared" si="21"/>
        <v>59.54105</v>
      </c>
    </row>
    <row r="55" spans="1:37" ht="12" customHeight="1">
      <c r="A55" s="54" t="s">
        <v>68</v>
      </c>
      <c r="B55" s="55">
        <v>3.6</v>
      </c>
      <c r="C55" s="57">
        <v>3.6</v>
      </c>
      <c r="D55" s="57">
        <v>5.1</v>
      </c>
      <c r="E55" s="57">
        <v>87.76</v>
      </c>
      <c r="F55" s="57">
        <v>106.192</v>
      </c>
      <c r="G55" s="57">
        <v>85.82</v>
      </c>
      <c r="H55" s="57">
        <v>82.67</v>
      </c>
      <c r="I55" s="57">
        <v>77.9</v>
      </c>
      <c r="J55" s="56">
        <v>133.7</v>
      </c>
      <c r="K55" s="57"/>
      <c r="L55" s="57"/>
      <c r="M55" s="57"/>
      <c r="N55" s="57"/>
      <c r="O55" s="57"/>
      <c r="P55" s="57"/>
      <c r="Q55" s="57">
        <v>55.79157</v>
      </c>
      <c r="R55" s="57">
        <v>49.4922</v>
      </c>
      <c r="S55" s="56"/>
      <c r="T55" s="57"/>
      <c r="U55" s="57">
        <v>3.2595</v>
      </c>
      <c r="V55" s="57">
        <v>8.5395</v>
      </c>
      <c r="W55" s="57">
        <v>6.41</v>
      </c>
      <c r="X55" s="57">
        <v>38.41</v>
      </c>
      <c r="Y55" s="57">
        <v>8</v>
      </c>
      <c r="Z55" s="57">
        <v>68.77959</v>
      </c>
      <c r="AA55" s="57">
        <v>56.71341</v>
      </c>
      <c r="AB55" s="56">
        <v>23</v>
      </c>
      <c r="AC55" s="41">
        <f t="shared" si="1"/>
        <v>3.6</v>
      </c>
      <c r="AD55" s="41">
        <f t="shared" si="2"/>
        <v>6.859500000000001</v>
      </c>
      <c r="AE55" s="41">
        <f t="shared" si="3"/>
        <v>13.6395</v>
      </c>
      <c r="AF55" s="41">
        <f t="shared" si="4"/>
        <v>94.17</v>
      </c>
      <c r="AG55" s="41">
        <f t="shared" si="5"/>
        <v>144.60199999999998</v>
      </c>
      <c r="AH55" s="41">
        <f t="shared" si="6"/>
        <v>93.82</v>
      </c>
      <c r="AI55" s="41">
        <f t="shared" si="7"/>
        <v>207.24115999999998</v>
      </c>
      <c r="AJ55" s="41">
        <f t="shared" si="20"/>
        <v>184.10561</v>
      </c>
      <c r="AK55" s="41">
        <f t="shared" si="21"/>
        <v>156.7</v>
      </c>
    </row>
    <row r="56" spans="1:37" ht="12" customHeight="1">
      <c r="A56" s="54" t="s">
        <v>69</v>
      </c>
      <c r="B56" s="55">
        <v>49.4</v>
      </c>
      <c r="C56" s="57">
        <v>63.772</v>
      </c>
      <c r="D56" s="57">
        <v>77.904</v>
      </c>
      <c r="E56" s="57">
        <v>81.912</v>
      </c>
      <c r="F56" s="57">
        <v>105.792</v>
      </c>
      <c r="G56" s="57">
        <v>89.4</v>
      </c>
      <c r="H56" s="57">
        <v>85.04</v>
      </c>
      <c r="I56" s="57">
        <v>73.8</v>
      </c>
      <c r="J56" s="56">
        <v>72.25</v>
      </c>
      <c r="K56" s="57"/>
      <c r="L56" s="57"/>
      <c r="M56" s="57"/>
      <c r="N56" s="57"/>
      <c r="O56" s="57"/>
      <c r="P56" s="57"/>
      <c r="Q56" s="57">
        <v>71.60651</v>
      </c>
      <c r="R56" s="57">
        <v>103.44774</v>
      </c>
      <c r="S56" s="56">
        <v>210.59735</v>
      </c>
      <c r="T56" s="57"/>
      <c r="U56" s="57">
        <v>38.8</v>
      </c>
      <c r="V56" s="57"/>
      <c r="W56" s="57"/>
      <c r="X56" s="57"/>
      <c r="Y56" s="57"/>
      <c r="Z56" s="57">
        <v>28.84</v>
      </c>
      <c r="AA56" s="57"/>
      <c r="AB56" s="56">
        <v>20.151</v>
      </c>
      <c r="AC56" s="41">
        <f t="shared" si="1"/>
        <v>49.4</v>
      </c>
      <c r="AD56" s="41">
        <f t="shared" si="2"/>
        <v>102.572</v>
      </c>
      <c r="AE56" s="41">
        <f t="shared" si="3"/>
        <v>77.904</v>
      </c>
      <c r="AF56" s="41">
        <f t="shared" si="4"/>
        <v>81.912</v>
      </c>
      <c r="AG56" s="41">
        <f t="shared" si="5"/>
        <v>105.792</v>
      </c>
      <c r="AH56" s="41">
        <f t="shared" si="6"/>
        <v>89.4</v>
      </c>
      <c r="AI56" s="41">
        <f t="shared" si="7"/>
        <v>185.48651</v>
      </c>
      <c r="AJ56" s="41">
        <f t="shared" si="20"/>
        <v>177.24774</v>
      </c>
      <c r="AK56" s="41">
        <f t="shared" si="21"/>
        <v>302.99835</v>
      </c>
    </row>
    <row r="57" spans="1:37" ht="12" customHeight="1">
      <c r="A57" s="54" t="s">
        <v>70</v>
      </c>
      <c r="B57" s="55">
        <v>93.155</v>
      </c>
      <c r="C57" s="57">
        <v>94.98</v>
      </c>
      <c r="D57" s="57">
        <v>107.78</v>
      </c>
      <c r="E57" s="57">
        <v>152.336</v>
      </c>
      <c r="F57" s="57">
        <v>208.24</v>
      </c>
      <c r="G57" s="57">
        <v>230.64</v>
      </c>
      <c r="H57" s="57">
        <v>239.28</v>
      </c>
      <c r="I57" s="57">
        <v>326.65</v>
      </c>
      <c r="J57" s="56">
        <v>315</v>
      </c>
      <c r="K57" s="57"/>
      <c r="L57" s="57"/>
      <c r="M57" s="57"/>
      <c r="N57" s="57"/>
      <c r="O57" s="57"/>
      <c r="P57" s="57"/>
      <c r="Q57" s="57">
        <v>20.31126</v>
      </c>
      <c r="R57" s="57">
        <v>4.70586</v>
      </c>
      <c r="S57" s="56">
        <v>24.09534</v>
      </c>
      <c r="T57" s="57">
        <v>33.36478</v>
      </c>
      <c r="U57" s="57"/>
      <c r="V57" s="57"/>
      <c r="W57" s="57">
        <v>23.7485</v>
      </c>
      <c r="X57" s="57">
        <v>106.56664</v>
      </c>
      <c r="Y57" s="57">
        <v>18.63872</v>
      </c>
      <c r="Z57" s="57">
        <v>10</v>
      </c>
      <c r="AA57" s="57">
        <v>59.67835</v>
      </c>
      <c r="AB57" s="56">
        <v>44.66522</v>
      </c>
      <c r="AC57" s="41">
        <f t="shared" si="1"/>
        <v>126.51978</v>
      </c>
      <c r="AD57" s="41">
        <f t="shared" si="2"/>
        <v>94.98</v>
      </c>
      <c r="AE57" s="41">
        <f t="shared" si="3"/>
        <v>107.78</v>
      </c>
      <c r="AF57" s="41">
        <f t="shared" si="4"/>
        <v>176.08450000000002</v>
      </c>
      <c r="AG57" s="41">
        <f t="shared" si="5"/>
        <v>314.80664</v>
      </c>
      <c r="AH57" s="41">
        <f t="shared" si="6"/>
        <v>249.27872</v>
      </c>
      <c r="AI57" s="41">
        <f t="shared" si="7"/>
        <v>269.59126</v>
      </c>
      <c r="AJ57" s="41">
        <f t="shared" si="20"/>
        <v>391.03421</v>
      </c>
      <c r="AK57" s="41">
        <f t="shared" si="21"/>
        <v>383.76056</v>
      </c>
    </row>
    <row r="58" spans="1:37" ht="12" customHeight="1">
      <c r="A58" s="54" t="s">
        <v>71</v>
      </c>
      <c r="B58" s="55">
        <v>25.776</v>
      </c>
      <c r="C58" s="57">
        <v>8.332</v>
      </c>
      <c r="D58" s="57">
        <v>72.31007</v>
      </c>
      <c r="E58" s="57">
        <v>171.52094</v>
      </c>
      <c r="F58" s="57">
        <v>328.62135</v>
      </c>
      <c r="G58" s="57">
        <v>329.05346</v>
      </c>
      <c r="H58" s="57">
        <v>187.76451</v>
      </c>
      <c r="I58" s="57">
        <v>29.20123</v>
      </c>
      <c r="J58" s="56">
        <v>6.8</v>
      </c>
      <c r="K58" s="57"/>
      <c r="L58" s="57"/>
      <c r="M58" s="57"/>
      <c r="N58" s="57"/>
      <c r="O58" s="57"/>
      <c r="P58" s="57"/>
      <c r="Q58" s="57">
        <v>20.20191</v>
      </c>
      <c r="R58" s="57">
        <v>17.62664</v>
      </c>
      <c r="S58" s="56"/>
      <c r="T58" s="57"/>
      <c r="U58" s="57">
        <v>20</v>
      </c>
      <c r="V58" s="57"/>
      <c r="W58" s="57"/>
      <c r="X58" s="57"/>
      <c r="Y58" s="57"/>
      <c r="Z58" s="57"/>
      <c r="AA58" s="57"/>
      <c r="AB58" s="56"/>
      <c r="AC58" s="41">
        <f t="shared" si="1"/>
        <v>25.776</v>
      </c>
      <c r="AD58" s="41">
        <f t="shared" si="2"/>
        <v>28.332</v>
      </c>
      <c r="AE58" s="41">
        <f t="shared" si="3"/>
        <v>72.31007</v>
      </c>
      <c r="AF58" s="41">
        <f t="shared" si="4"/>
        <v>171.52094</v>
      </c>
      <c r="AG58" s="41">
        <f t="shared" si="5"/>
        <v>328.62135</v>
      </c>
      <c r="AH58" s="41">
        <f t="shared" si="6"/>
        <v>329.05346</v>
      </c>
      <c r="AI58" s="41">
        <f t="shared" si="7"/>
        <v>207.96642</v>
      </c>
      <c r="AJ58" s="41">
        <f t="shared" si="20"/>
        <v>46.82787</v>
      </c>
      <c r="AK58" s="41">
        <f t="shared" si="21"/>
        <v>6.8</v>
      </c>
    </row>
    <row r="59" spans="1:37" ht="12" customHeight="1">
      <c r="A59" s="54" t="s">
        <v>116</v>
      </c>
      <c r="B59" s="55"/>
      <c r="C59" s="57"/>
      <c r="D59" s="57"/>
      <c r="E59" s="57"/>
      <c r="F59" s="57"/>
      <c r="G59" s="57">
        <v>15.8</v>
      </c>
      <c r="H59" s="57">
        <v>18</v>
      </c>
      <c r="I59" s="57">
        <v>23.2</v>
      </c>
      <c r="J59" s="56">
        <v>39.9</v>
      </c>
      <c r="K59" s="57"/>
      <c r="L59" s="57"/>
      <c r="M59" s="57"/>
      <c r="N59" s="57"/>
      <c r="O59" s="57"/>
      <c r="P59" s="57"/>
      <c r="Q59" s="57"/>
      <c r="R59" s="57"/>
      <c r="S59" s="56"/>
      <c r="T59" s="57"/>
      <c r="U59" s="57"/>
      <c r="V59" s="57"/>
      <c r="W59" s="57"/>
      <c r="X59" s="57"/>
      <c r="Y59" s="57">
        <v>10</v>
      </c>
      <c r="Z59" s="57">
        <v>5.51868</v>
      </c>
      <c r="AA59" s="57">
        <v>19.03047</v>
      </c>
      <c r="AB59" s="56"/>
      <c r="AC59" s="41">
        <f t="shared" si="1"/>
        <v>0</v>
      </c>
      <c r="AD59" s="41">
        <f t="shared" si="2"/>
        <v>0</v>
      </c>
      <c r="AE59" s="41">
        <f t="shared" si="3"/>
        <v>0</v>
      </c>
      <c r="AF59" s="41">
        <f t="shared" si="4"/>
        <v>0</v>
      </c>
      <c r="AG59" s="41">
        <f t="shared" si="5"/>
        <v>0</v>
      </c>
      <c r="AH59" s="41">
        <f t="shared" si="6"/>
        <v>25.8</v>
      </c>
      <c r="AI59" s="41">
        <f t="shared" si="7"/>
        <v>23.51868</v>
      </c>
      <c r="AJ59" s="41">
        <f t="shared" si="20"/>
        <v>42.23047</v>
      </c>
      <c r="AK59" s="41">
        <f t="shared" si="21"/>
        <v>39.9</v>
      </c>
    </row>
    <row r="60" spans="1:37" ht="12" customHeight="1">
      <c r="A60" s="54" t="s">
        <v>72</v>
      </c>
      <c r="B60" s="55"/>
      <c r="C60" s="57">
        <v>3</v>
      </c>
      <c r="D60" s="57">
        <v>4.2</v>
      </c>
      <c r="E60" s="57"/>
      <c r="F60" s="57">
        <v>2.52</v>
      </c>
      <c r="G60" s="57">
        <v>5.76</v>
      </c>
      <c r="H60" s="57"/>
      <c r="I60" s="57"/>
      <c r="J60" s="56">
        <v>1.6</v>
      </c>
      <c r="K60" s="57"/>
      <c r="L60" s="57"/>
      <c r="M60" s="57"/>
      <c r="N60" s="57"/>
      <c r="O60" s="57"/>
      <c r="P60" s="57"/>
      <c r="Q60" s="57"/>
      <c r="R60" s="57"/>
      <c r="S60" s="56">
        <v>72.63115</v>
      </c>
      <c r="T60" s="57"/>
      <c r="U60" s="57"/>
      <c r="V60" s="57"/>
      <c r="W60" s="57"/>
      <c r="X60" s="57">
        <v>3</v>
      </c>
      <c r="Y60" s="57">
        <v>14</v>
      </c>
      <c r="Z60" s="57"/>
      <c r="AA60" s="57">
        <v>42.7</v>
      </c>
      <c r="AB60" s="56">
        <v>7.8368</v>
      </c>
      <c r="AC60" s="41">
        <f t="shared" si="1"/>
        <v>0</v>
      </c>
      <c r="AD60" s="41">
        <f t="shared" si="2"/>
        <v>3</v>
      </c>
      <c r="AE60" s="41">
        <f t="shared" si="3"/>
        <v>4.2</v>
      </c>
      <c r="AF60" s="41">
        <f t="shared" si="4"/>
        <v>0</v>
      </c>
      <c r="AG60" s="41">
        <f t="shared" si="5"/>
        <v>5.52</v>
      </c>
      <c r="AH60" s="41">
        <f t="shared" si="6"/>
        <v>19.759999999999998</v>
      </c>
      <c r="AI60" s="41">
        <f t="shared" si="7"/>
        <v>0</v>
      </c>
      <c r="AJ60" s="41">
        <f t="shared" si="20"/>
        <v>42.7</v>
      </c>
      <c r="AK60" s="41">
        <f t="shared" si="21"/>
        <v>82.06795</v>
      </c>
    </row>
    <row r="61" spans="1:37" ht="12" customHeight="1">
      <c r="A61" s="54" t="s">
        <v>117</v>
      </c>
      <c r="B61" s="55">
        <v>611.77501</v>
      </c>
      <c r="C61" s="57">
        <v>497.11912</v>
      </c>
      <c r="D61" s="57">
        <v>405.04</v>
      </c>
      <c r="E61" s="57">
        <v>252.00506</v>
      </c>
      <c r="F61" s="57">
        <v>175.706</v>
      </c>
      <c r="G61" s="57">
        <v>265.12715</v>
      </c>
      <c r="H61" s="57">
        <v>287.07685</v>
      </c>
      <c r="I61" s="57">
        <v>301.2</v>
      </c>
      <c r="J61" s="56">
        <v>708</v>
      </c>
      <c r="K61" s="57"/>
      <c r="L61" s="57"/>
      <c r="M61" s="57"/>
      <c r="N61" s="57"/>
      <c r="O61" s="57"/>
      <c r="P61" s="57"/>
      <c r="Q61" s="57"/>
      <c r="R61" s="57"/>
      <c r="S61" s="56"/>
      <c r="T61" s="57"/>
      <c r="U61" s="57">
        <v>420</v>
      </c>
      <c r="V61" s="57">
        <v>80</v>
      </c>
      <c r="W61" s="57">
        <v>340</v>
      </c>
      <c r="X61" s="57"/>
      <c r="Y61" s="57">
        <v>240</v>
      </c>
      <c r="Z61" s="57">
        <v>465</v>
      </c>
      <c r="AA61" s="57"/>
      <c r="AB61" s="56"/>
      <c r="AC61" s="41">
        <f t="shared" si="1"/>
        <v>611.77501</v>
      </c>
      <c r="AD61" s="41">
        <f t="shared" si="2"/>
        <v>917.1191200000001</v>
      </c>
      <c r="AE61" s="41">
        <f t="shared" si="3"/>
        <v>485.04</v>
      </c>
      <c r="AF61" s="41">
        <f t="shared" si="4"/>
        <v>592.00506</v>
      </c>
      <c r="AG61" s="41">
        <f t="shared" si="5"/>
        <v>175.706</v>
      </c>
      <c r="AH61" s="41">
        <f t="shared" si="6"/>
        <v>505.12715</v>
      </c>
      <c r="AI61" s="41">
        <f t="shared" si="7"/>
        <v>752.0768499999999</v>
      </c>
      <c r="AJ61" s="41">
        <f t="shared" si="20"/>
        <v>301.2</v>
      </c>
      <c r="AK61" s="41">
        <f t="shared" si="21"/>
        <v>708</v>
      </c>
    </row>
    <row r="62" spans="1:37" ht="12" customHeight="1">
      <c r="A62" s="54" t="s">
        <v>141</v>
      </c>
      <c r="B62" s="55"/>
      <c r="C62" s="57"/>
      <c r="D62" s="57"/>
      <c r="E62" s="57"/>
      <c r="F62" s="57"/>
      <c r="G62" s="57"/>
      <c r="H62" s="57"/>
      <c r="I62" s="57"/>
      <c r="J62" s="56"/>
      <c r="K62" s="57"/>
      <c r="L62" s="57"/>
      <c r="M62" s="57"/>
      <c r="N62" s="57"/>
      <c r="O62" s="57"/>
      <c r="P62" s="57"/>
      <c r="Q62" s="57"/>
      <c r="R62" s="57"/>
      <c r="S62" s="56"/>
      <c r="T62" s="57"/>
      <c r="U62" s="57"/>
      <c r="V62" s="57"/>
      <c r="W62" s="57"/>
      <c r="X62" s="57"/>
      <c r="Y62" s="57"/>
      <c r="Z62" s="57"/>
      <c r="AA62" s="57"/>
      <c r="AB62" s="56">
        <v>50</v>
      </c>
      <c r="AC62" s="41">
        <f t="shared" si="1"/>
        <v>0</v>
      </c>
      <c r="AD62" s="41">
        <f t="shared" si="2"/>
        <v>0</v>
      </c>
      <c r="AE62" s="41">
        <f t="shared" si="3"/>
        <v>0</v>
      </c>
      <c r="AF62" s="41">
        <f t="shared" si="4"/>
        <v>0</v>
      </c>
      <c r="AG62" s="41">
        <f t="shared" si="5"/>
        <v>0</v>
      </c>
      <c r="AH62" s="41">
        <f t="shared" si="6"/>
        <v>0</v>
      </c>
      <c r="AI62" s="41">
        <f t="shared" si="7"/>
        <v>0</v>
      </c>
      <c r="AJ62" s="41">
        <f t="shared" si="20"/>
        <v>0</v>
      </c>
      <c r="AK62" s="41">
        <f t="shared" si="21"/>
        <v>50</v>
      </c>
    </row>
    <row r="63" spans="1:37" ht="12" customHeight="1">
      <c r="A63" s="54" t="s">
        <v>131</v>
      </c>
      <c r="B63" s="55"/>
      <c r="C63" s="57"/>
      <c r="D63" s="57"/>
      <c r="E63" s="57"/>
      <c r="F63" s="57"/>
      <c r="G63" s="57"/>
      <c r="H63" s="57"/>
      <c r="I63" s="57">
        <v>4.8</v>
      </c>
      <c r="J63" s="56">
        <v>10</v>
      </c>
      <c r="K63" s="57"/>
      <c r="L63" s="57"/>
      <c r="M63" s="57"/>
      <c r="N63" s="57"/>
      <c r="O63" s="57"/>
      <c r="P63" s="57"/>
      <c r="Q63" s="57"/>
      <c r="R63" s="57"/>
      <c r="S63" s="56"/>
      <c r="T63" s="57"/>
      <c r="U63" s="57"/>
      <c r="V63" s="57"/>
      <c r="W63" s="57"/>
      <c r="X63" s="57"/>
      <c r="Y63" s="57"/>
      <c r="Z63" s="57"/>
      <c r="AA63" s="57"/>
      <c r="AB63" s="56"/>
      <c r="AC63" s="41">
        <f t="shared" si="1"/>
        <v>0</v>
      </c>
      <c r="AD63" s="41">
        <f t="shared" si="2"/>
        <v>0</v>
      </c>
      <c r="AE63" s="41">
        <f t="shared" si="3"/>
        <v>0</v>
      </c>
      <c r="AF63" s="41">
        <f t="shared" si="4"/>
        <v>0</v>
      </c>
      <c r="AG63" s="41">
        <f t="shared" si="5"/>
        <v>0</v>
      </c>
      <c r="AH63" s="41">
        <f t="shared" si="6"/>
        <v>0</v>
      </c>
      <c r="AI63" s="41">
        <f t="shared" si="7"/>
        <v>0</v>
      </c>
      <c r="AJ63" s="41">
        <f t="shared" si="20"/>
        <v>4.8</v>
      </c>
      <c r="AK63" s="41">
        <f t="shared" si="21"/>
        <v>10</v>
      </c>
    </row>
    <row r="64" spans="1:37" ht="12" customHeight="1">
      <c r="A64" s="54" t="s">
        <v>73</v>
      </c>
      <c r="B64" s="55">
        <v>24.56622</v>
      </c>
      <c r="C64" s="57">
        <v>9.31505</v>
      </c>
      <c r="D64" s="57">
        <v>14.4</v>
      </c>
      <c r="E64" s="57">
        <v>18.9</v>
      </c>
      <c r="F64" s="57">
        <v>31.08</v>
      </c>
      <c r="G64" s="57">
        <v>45.36</v>
      </c>
      <c r="H64" s="57">
        <v>33.68</v>
      </c>
      <c r="I64" s="57">
        <v>27.4</v>
      </c>
      <c r="J64" s="56">
        <v>34</v>
      </c>
      <c r="K64" s="57"/>
      <c r="L64" s="57"/>
      <c r="M64" s="57"/>
      <c r="N64" s="57"/>
      <c r="O64" s="57"/>
      <c r="P64" s="57"/>
      <c r="Q64" s="57"/>
      <c r="R64" s="57"/>
      <c r="S64" s="56">
        <v>139.5579</v>
      </c>
      <c r="T64" s="57"/>
      <c r="U64" s="57"/>
      <c r="V64" s="57">
        <v>20.01708</v>
      </c>
      <c r="W64" s="57">
        <v>20.01708</v>
      </c>
      <c r="X64" s="57"/>
      <c r="Y64" s="57"/>
      <c r="Z64" s="57"/>
      <c r="AA64" s="57"/>
      <c r="AB64" s="56">
        <v>29.9995</v>
      </c>
      <c r="AC64" s="41">
        <f t="shared" si="1"/>
        <v>24.56622</v>
      </c>
      <c r="AD64" s="41">
        <f t="shared" si="2"/>
        <v>9.31505</v>
      </c>
      <c r="AE64" s="41">
        <f t="shared" si="3"/>
        <v>34.41708</v>
      </c>
      <c r="AF64" s="41">
        <f t="shared" si="4"/>
        <v>38.91708</v>
      </c>
      <c r="AG64" s="41">
        <f t="shared" si="5"/>
        <v>31.08</v>
      </c>
      <c r="AH64" s="41">
        <f t="shared" si="6"/>
        <v>45.36</v>
      </c>
      <c r="AI64" s="41">
        <f t="shared" si="7"/>
        <v>33.68</v>
      </c>
      <c r="AJ64" s="41">
        <f t="shared" si="20"/>
        <v>27.4</v>
      </c>
      <c r="AK64" s="41">
        <f t="shared" si="21"/>
        <v>203.5574</v>
      </c>
    </row>
    <row r="65" spans="1:37" ht="12" customHeight="1">
      <c r="A65" s="54" t="s">
        <v>74</v>
      </c>
      <c r="B65" s="55"/>
      <c r="C65" s="57">
        <v>3</v>
      </c>
      <c r="D65" s="57">
        <v>8.7</v>
      </c>
      <c r="E65" s="57">
        <v>9.3</v>
      </c>
      <c r="F65" s="57">
        <v>10.2</v>
      </c>
      <c r="G65" s="57">
        <v>20.16</v>
      </c>
      <c r="H65" s="57">
        <v>23.92</v>
      </c>
      <c r="I65" s="57">
        <v>20.8</v>
      </c>
      <c r="J65" s="56">
        <v>43.2</v>
      </c>
      <c r="K65" s="57"/>
      <c r="L65" s="57"/>
      <c r="M65" s="57"/>
      <c r="N65" s="57"/>
      <c r="O65" s="57"/>
      <c r="P65" s="57"/>
      <c r="Q65" s="57"/>
      <c r="R65" s="57">
        <v>102.76727</v>
      </c>
      <c r="S65" s="56">
        <v>196.62767</v>
      </c>
      <c r="T65" s="57"/>
      <c r="U65" s="57"/>
      <c r="V65" s="57"/>
      <c r="W65" s="57"/>
      <c r="X65" s="57"/>
      <c r="Y65" s="57"/>
      <c r="Z65" s="57">
        <v>11.26186</v>
      </c>
      <c r="AA65" s="57">
        <v>130.78854</v>
      </c>
      <c r="AB65" s="56">
        <v>11.70729</v>
      </c>
      <c r="AC65" s="41">
        <f t="shared" si="1"/>
        <v>0</v>
      </c>
      <c r="AD65" s="41">
        <f t="shared" si="2"/>
        <v>3</v>
      </c>
      <c r="AE65" s="41">
        <f t="shared" si="3"/>
        <v>8.7</v>
      </c>
      <c r="AF65" s="41">
        <f t="shared" si="4"/>
        <v>9.3</v>
      </c>
      <c r="AG65" s="41">
        <f t="shared" si="5"/>
        <v>10.2</v>
      </c>
      <c r="AH65" s="41">
        <f t="shared" si="6"/>
        <v>20.16</v>
      </c>
      <c r="AI65" s="41">
        <f t="shared" si="7"/>
        <v>35.18186</v>
      </c>
      <c r="AJ65" s="41">
        <f t="shared" si="20"/>
        <v>254.35581000000002</v>
      </c>
      <c r="AK65" s="41">
        <f t="shared" si="21"/>
        <v>251.53496</v>
      </c>
    </row>
    <row r="66" spans="1:37" ht="12" customHeight="1">
      <c r="A66" s="54" t="s">
        <v>75</v>
      </c>
      <c r="B66" s="55">
        <v>11</v>
      </c>
      <c r="C66" s="57">
        <v>43.49587</v>
      </c>
      <c r="D66" s="57">
        <v>41.53292</v>
      </c>
      <c r="E66" s="57">
        <v>51.55657</v>
      </c>
      <c r="F66" s="57">
        <v>36.93556</v>
      </c>
      <c r="G66" s="57">
        <v>16.68</v>
      </c>
      <c r="H66" s="57">
        <v>26.2</v>
      </c>
      <c r="I66" s="57">
        <v>29.2</v>
      </c>
      <c r="J66" s="56">
        <v>26.4</v>
      </c>
      <c r="K66" s="57"/>
      <c r="L66" s="57"/>
      <c r="M66" s="57"/>
      <c r="N66" s="57"/>
      <c r="O66" s="57"/>
      <c r="P66" s="57"/>
      <c r="Q66" s="57"/>
      <c r="R66" s="57"/>
      <c r="S66" s="56"/>
      <c r="T66" s="57"/>
      <c r="U66" s="57">
        <v>241.04532</v>
      </c>
      <c r="V66" s="57">
        <v>272.74796</v>
      </c>
      <c r="W66" s="57">
        <v>14.6355</v>
      </c>
      <c r="X66" s="57">
        <v>6</v>
      </c>
      <c r="Y66" s="57"/>
      <c r="Z66" s="57">
        <v>151</v>
      </c>
      <c r="AA66" s="57"/>
      <c r="AB66" s="56"/>
      <c r="AC66" s="41">
        <f t="shared" si="1"/>
        <v>11</v>
      </c>
      <c r="AD66" s="41">
        <f t="shared" si="2"/>
        <v>284.54119000000003</v>
      </c>
      <c r="AE66" s="41">
        <f t="shared" si="3"/>
        <v>314.28087999999997</v>
      </c>
      <c r="AF66" s="41">
        <f t="shared" si="4"/>
        <v>66.19207</v>
      </c>
      <c r="AG66" s="41">
        <f t="shared" si="5"/>
        <v>42.93556</v>
      </c>
      <c r="AH66" s="41">
        <f t="shared" si="6"/>
        <v>16.68</v>
      </c>
      <c r="AI66" s="41">
        <f t="shared" si="7"/>
        <v>177.2</v>
      </c>
      <c r="AJ66" s="41">
        <f t="shared" si="20"/>
        <v>29.2</v>
      </c>
      <c r="AK66" s="41">
        <f t="shared" si="21"/>
        <v>26.4</v>
      </c>
    </row>
    <row r="67" spans="1:37" ht="12" customHeight="1">
      <c r="A67" s="54" t="s">
        <v>118</v>
      </c>
      <c r="B67" s="55"/>
      <c r="C67" s="57"/>
      <c r="D67" s="57"/>
      <c r="E67" s="57"/>
      <c r="F67" s="57"/>
      <c r="G67" s="57"/>
      <c r="H67" s="57"/>
      <c r="I67" s="57"/>
      <c r="J67" s="56"/>
      <c r="K67" s="57"/>
      <c r="L67" s="57"/>
      <c r="M67" s="57"/>
      <c r="N67" s="57"/>
      <c r="O67" s="57"/>
      <c r="P67" s="57"/>
      <c r="Q67" s="57">
        <v>22.56582</v>
      </c>
      <c r="R67" s="57">
        <v>12.85105</v>
      </c>
      <c r="S67" s="56"/>
      <c r="T67" s="57"/>
      <c r="U67" s="57"/>
      <c r="V67" s="57"/>
      <c r="W67" s="57"/>
      <c r="X67" s="57"/>
      <c r="Y67" s="57"/>
      <c r="Z67" s="57"/>
      <c r="AA67" s="57"/>
      <c r="AB67" s="56"/>
      <c r="AC67" s="41">
        <f t="shared" si="1"/>
        <v>0</v>
      </c>
      <c r="AD67" s="41">
        <f t="shared" si="2"/>
        <v>0</v>
      </c>
      <c r="AE67" s="41">
        <f t="shared" si="3"/>
        <v>0</v>
      </c>
      <c r="AF67" s="41">
        <f t="shared" si="4"/>
        <v>0</v>
      </c>
      <c r="AG67" s="41">
        <f t="shared" si="5"/>
        <v>0</v>
      </c>
      <c r="AH67" s="41">
        <f t="shared" si="6"/>
        <v>0</v>
      </c>
      <c r="AI67" s="41">
        <f t="shared" si="7"/>
        <v>22.56582</v>
      </c>
      <c r="AJ67" s="41">
        <f t="shared" si="20"/>
        <v>12.85105</v>
      </c>
      <c r="AK67" s="41">
        <f t="shared" si="21"/>
        <v>0</v>
      </c>
    </row>
    <row r="68" spans="1:37" ht="12" customHeight="1">
      <c r="A68" s="54" t="s">
        <v>107</v>
      </c>
      <c r="B68" s="55"/>
      <c r="C68" s="57"/>
      <c r="D68" s="57"/>
      <c r="E68" s="57"/>
      <c r="F68" s="57"/>
      <c r="G68" s="57">
        <v>2.88</v>
      </c>
      <c r="H68" s="57">
        <v>10.72</v>
      </c>
      <c r="I68" s="57">
        <v>12.8</v>
      </c>
      <c r="J68" s="56">
        <v>16</v>
      </c>
      <c r="K68" s="57"/>
      <c r="L68" s="57"/>
      <c r="M68" s="57"/>
      <c r="N68" s="57"/>
      <c r="O68" s="57"/>
      <c r="P68" s="57"/>
      <c r="Q68" s="57">
        <v>61.91701</v>
      </c>
      <c r="R68" s="57">
        <v>69.02307</v>
      </c>
      <c r="S68" s="56"/>
      <c r="T68" s="57"/>
      <c r="U68" s="57"/>
      <c r="V68" s="57"/>
      <c r="W68" s="57"/>
      <c r="X68" s="57"/>
      <c r="Y68" s="57"/>
      <c r="Z68" s="57"/>
      <c r="AA68" s="57"/>
      <c r="AB68" s="56">
        <v>15</v>
      </c>
      <c r="AC68" s="41">
        <f t="shared" si="1"/>
        <v>0</v>
      </c>
      <c r="AD68" s="41">
        <f t="shared" si="2"/>
        <v>0</v>
      </c>
      <c r="AE68" s="41">
        <f t="shared" si="3"/>
        <v>0</v>
      </c>
      <c r="AF68" s="41">
        <f t="shared" si="4"/>
        <v>0</v>
      </c>
      <c r="AG68" s="41">
        <f t="shared" si="5"/>
        <v>0</v>
      </c>
      <c r="AH68" s="41">
        <f t="shared" si="6"/>
        <v>2.88</v>
      </c>
      <c r="AI68" s="41">
        <f t="shared" si="7"/>
        <v>72.63701</v>
      </c>
      <c r="AJ68" s="41">
        <f t="shared" si="20"/>
        <v>81.82307</v>
      </c>
      <c r="AK68" s="41">
        <f t="shared" si="21"/>
        <v>31</v>
      </c>
    </row>
    <row r="69" spans="1:37" ht="12" customHeight="1">
      <c r="A69" s="54" t="s">
        <v>84</v>
      </c>
      <c r="B69" s="55"/>
      <c r="C69" s="57">
        <v>1.2</v>
      </c>
      <c r="D69" s="57">
        <v>5.1</v>
      </c>
      <c r="E69" s="57">
        <v>1.5</v>
      </c>
      <c r="F69" s="57">
        <v>6</v>
      </c>
      <c r="G69" s="57">
        <v>12.24</v>
      </c>
      <c r="H69" s="57">
        <v>14.24</v>
      </c>
      <c r="I69" s="57">
        <v>16</v>
      </c>
      <c r="J69" s="56">
        <v>26.8</v>
      </c>
      <c r="K69" s="57"/>
      <c r="L69" s="57"/>
      <c r="M69" s="57"/>
      <c r="N69" s="57"/>
      <c r="O69" s="57"/>
      <c r="P69" s="57"/>
      <c r="Q69" s="57"/>
      <c r="R69" s="57"/>
      <c r="S69" s="56"/>
      <c r="T69" s="57"/>
      <c r="U69" s="57"/>
      <c r="V69" s="57"/>
      <c r="W69" s="57"/>
      <c r="X69" s="57"/>
      <c r="Y69" s="57"/>
      <c r="Z69" s="57">
        <v>13.98606</v>
      </c>
      <c r="AA69" s="57">
        <v>56.80295</v>
      </c>
      <c r="AB69" s="56">
        <v>6.559</v>
      </c>
      <c r="AC69" s="41">
        <f t="shared" si="1"/>
        <v>0</v>
      </c>
      <c r="AD69" s="41">
        <f t="shared" si="2"/>
        <v>1.2</v>
      </c>
      <c r="AE69" s="41">
        <f t="shared" si="3"/>
        <v>5.1</v>
      </c>
      <c r="AF69" s="41">
        <f t="shared" si="4"/>
        <v>1.5</v>
      </c>
      <c r="AG69" s="41">
        <f t="shared" si="5"/>
        <v>6</v>
      </c>
      <c r="AH69" s="41">
        <f t="shared" si="6"/>
        <v>12.24</v>
      </c>
      <c r="AI69" s="41">
        <f t="shared" si="7"/>
        <v>28.22606</v>
      </c>
      <c r="AJ69" s="41">
        <f t="shared" si="20"/>
        <v>72.80295000000001</v>
      </c>
      <c r="AK69" s="41">
        <f t="shared" si="21"/>
        <v>33.359</v>
      </c>
    </row>
    <row r="70" spans="1:37" ht="12" customHeight="1">
      <c r="A70" s="54" t="s">
        <v>76</v>
      </c>
      <c r="B70" s="55">
        <v>102.436</v>
      </c>
      <c r="C70" s="57">
        <v>149.26604</v>
      </c>
      <c r="D70" s="57">
        <v>245.782</v>
      </c>
      <c r="E70" s="57">
        <v>210.94</v>
      </c>
      <c r="F70" s="57">
        <v>282.696</v>
      </c>
      <c r="G70" s="57">
        <v>292.964</v>
      </c>
      <c r="H70" s="57">
        <v>323.196</v>
      </c>
      <c r="I70" s="57">
        <v>282.9</v>
      </c>
      <c r="J70" s="56">
        <v>260.59155</v>
      </c>
      <c r="K70" s="57"/>
      <c r="L70" s="57"/>
      <c r="M70" s="57"/>
      <c r="N70" s="57"/>
      <c r="O70" s="57"/>
      <c r="P70" s="57"/>
      <c r="Q70" s="57">
        <v>39.37786</v>
      </c>
      <c r="R70" s="57">
        <v>2.39421</v>
      </c>
      <c r="S70" s="56"/>
      <c r="T70" s="57">
        <v>23.05</v>
      </c>
      <c r="U70" s="57">
        <v>28.2626</v>
      </c>
      <c r="V70" s="57">
        <v>94.81456</v>
      </c>
      <c r="W70" s="57">
        <v>91.90154</v>
      </c>
      <c r="X70" s="57">
        <v>52.7703</v>
      </c>
      <c r="Y70" s="57">
        <v>44.902</v>
      </c>
      <c r="Z70" s="57">
        <v>70</v>
      </c>
      <c r="AA70" s="57"/>
      <c r="AB70" s="56">
        <v>123.81748</v>
      </c>
      <c r="AC70" s="41">
        <f t="shared" si="1"/>
        <v>125.486</v>
      </c>
      <c r="AD70" s="41">
        <f t="shared" si="2"/>
        <v>177.52864</v>
      </c>
      <c r="AE70" s="41">
        <f t="shared" si="3"/>
        <v>340.59656</v>
      </c>
      <c r="AF70" s="41">
        <f t="shared" si="4"/>
        <v>302.84154</v>
      </c>
      <c r="AG70" s="41">
        <f t="shared" si="5"/>
        <v>335.46630000000005</v>
      </c>
      <c r="AH70" s="41">
        <f t="shared" si="6"/>
        <v>337.866</v>
      </c>
      <c r="AI70" s="41">
        <f t="shared" si="7"/>
        <v>432.57386</v>
      </c>
      <c r="AJ70" s="41">
        <f t="shared" si="20"/>
        <v>285.29420999999996</v>
      </c>
      <c r="AK70" s="41">
        <f t="shared" si="21"/>
        <v>384.40903</v>
      </c>
    </row>
    <row r="71" spans="1:37" ht="12" customHeight="1">
      <c r="A71" s="54" t="s">
        <v>132</v>
      </c>
      <c r="B71" s="55"/>
      <c r="C71" s="57"/>
      <c r="D71" s="57"/>
      <c r="E71" s="57"/>
      <c r="F71" s="57"/>
      <c r="G71" s="57"/>
      <c r="H71" s="57"/>
      <c r="I71" s="57">
        <v>2</v>
      </c>
      <c r="J71" s="56">
        <v>0.8</v>
      </c>
      <c r="K71" s="57"/>
      <c r="L71" s="57"/>
      <c r="M71" s="57"/>
      <c r="N71" s="57"/>
      <c r="O71" s="57"/>
      <c r="P71" s="57"/>
      <c r="Q71" s="57"/>
      <c r="R71" s="57"/>
      <c r="S71" s="56"/>
      <c r="T71" s="57"/>
      <c r="U71" s="57"/>
      <c r="V71" s="57"/>
      <c r="W71" s="57"/>
      <c r="X71" s="57"/>
      <c r="Y71" s="57"/>
      <c r="Z71" s="57"/>
      <c r="AA71" s="57"/>
      <c r="AB71" s="56"/>
      <c r="AC71" s="41">
        <f t="shared" si="1"/>
        <v>0</v>
      </c>
      <c r="AD71" s="41">
        <f t="shared" si="2"/>
        <v>0</v>
      </c>
      <c r="AE71" s="41">
        <f t="shared" si="3"/>
        <v>0</v>
      </c>
      <c r="AF71" s="41">
        <f t="shared" si="4"/>
        <v>0</v>
      </c>
      <c r="AG71" s="41">
        <f t="shared" si="5"/>
        <v>0</v>
      </c>
      <c r="AH71" s="41">
        <f t="shared" si="6"/>
        <v>0</v>
      </c>
      <c r="AI71" s="41">
        <f t="shared" si="7"/>
        <v>0</v>
      </c>
      <c r="AJ71" s="41">
        <f t="shared" si="20"/>
        <v>2</v>
      </c>
      <c r="AK71" s="41">
        <f t="shared" si="21"/>
        <v>0.8</v>
      </c>
    </row>
    <row r="72" spans="1:37" ht="12" customHeight="1">
      <c r="A72" s="54" t="s">
        <v>91</v>
      </c>
      <c r="B72" s="55">
        <v>7.2</v>
      </c>
      <c r="C72" s="57">
        <v>6</v>
      </c>
      <c r="D72" s="57">
        <v>5.7</v>
      </c>
      <c r="E72" s="57">
        <v>0.3</v>
      </c>
      <c r="F72" s="57"/>
      <c r="G72" s="57">
        <v>9</v>
      </c>
      <c r="H72" s="57">
        <v>16.8</v>
      </c>
      <c r="I72" s="57">
        <v>20.64</v>
      </c>
      <c r="J72" s="56">
        <v>1.444</v>
      </c>
      <c r="K72" s="57"/>
      <c r="L72" s="57"/>
      <c r="M72" s="57"/>
      <c r="N72" s="57"/>
      <c r="O72" s="57"/>
      <c r="P72" s="57"/>
      <c r="Q72" s="57"/>
      <c r="R72" s="57"/>
      <c r="S72" s="56"/>
      <c r="T72" s="57"/>
      <c r="U72" s="57">
        <v>4.8885</v>
      </c>
      <c r="V72" s="57">
        <v>34.25612</v>
      </c>
      <c r="W72" s="57">
        <v>7.7</v>
      </c>
      <c r="X72" s="57">
        <v>7.7</v>
      </c>
      <c r="Y72" s="57"/>
      <c r="Z72" s="57"/>
      <c r="AA72" s="57">
        <v>10</v>
      </c>
      <c r="AB72" s="56">
        <v>4.57897</v>
      </c>
      <c r="AC72" s="41">
        <f t="shared" si="1"/>
        <v>7.2</v>
      </c>
      <c r="AD72" s="41">
        <f t="shared" si="2"/>
        <v>10.8885</v>
      </c>
      <c r="AE72" s="41">
        <f t="shared" si="3"/>
        <v>39.956120000000006</v>
      </c>
      <c r="AF72" s="41">
        <f t="shared" si="4"/>
        <v>8</v>
      </c>
      <c r="AG72" s="41">
        <f t="shared" si="5"/>
        <v>7.7</v>
      </c>
      <c r="AH72" s="41">
        <f t="shared" si="6"/>
        <v>9</v>
      </c>
      <c r="AI72" s="41">
        <f t="shared" si="7"/>
        <v>16.8</v>
      </c>
      <c r="AJ72" s="41">
        <f t="shared" si="20"/>
        <v>30.64</v>
      </c>
      <c r="AK72" s="41">
        <f t="shared" si="21"/>
        <v>6.02297</v>
      </c>
    </row>
    <row r="73" spans="1:37" ht="12" customHeight="1">
      <c r="A73" s="54" t="s">
        <v>92</v>
      </c>
      <c r="B73" s="55"/>
      <c r="C73" s="57">
        <v>0.6</v>
      </c>
      <c r="D73" s="57">
        <v>4.2</v>
      </c>
      <c r="E73" s="57">
        <v>10.8</v>
      </c>
      <c r="F73" s="57">
        <v>14.4</v>
      </c>
      <c r="G73" s="57">
        <v>2.4</v>
      </c>
      <c r="H73" s="57"/>
      <c r="I73" s="57"/>
      <c r="J73" s="56">
        <v>8</v>
      </c>
      <c r="K73" s="57"/>
      <c r="L73" s="57"/>
      <c r="M73" s="57"/>
      <c r="N73" s="57"/>
      <c r="O73" s="57"/>
      <c r="P73" s="57"/>
      <c r="Q73" s="57">
        <v>20.18174</v>
      </c>
      <c r="R73" s="57">
        <v>17.4957</v>
      </c>
      <c r="S73" s="56"/>
      <c r="T73" s="57"/>
      <c r="U73" s="57">
        <v>34.47063</v>
      </c>
      <c r="V73" s="57"/>
      <c r="W73" s="57"/>
      <c r="X73" s="57"/>
      <c r="Y73" s="57"/>
      <c r="Z73" s="57"/>
      <c r="AA73" s="57"/>
      <c r="AB73" s="56"/>
      <c r="AC73" s="41">
        <f t="shared" si="1"/>
        <v>0</v>
      </c>
      <c r="AD73" s="41">
        <f t="shared" si="2"/>
        <v>35.07063</v>
      </c>
      <c r="AE73" s="41">
        <f t="shared" si="3"/>
        <v>4.2</v>
      </c>
      <c r="AF73" s="41">
        <f t="shared" si="4"/>
        <v>10.8</v>
      </c>
      <c r="AG73" s="41">
        <f t="shared" si="5"/>
        <v>14.4</v>
      </c>
      <c r="AH73" s="41">
        <f t="shared" si="6"/>
        <v>2.4</v>
      </c>
      <c r="AI73" s="41">
        <f t="shared" si="7"/>
        <v>20.18174</v>
      </c>
      <c r="AJ73" s="41">
        <f t="shared" si="20"/>
        <v>17.4957</v>
      </c>
      <c r="AK73" s="41">
        <f t="shared" si="21"/>
        <v>8</v>
      </c>
    </row>
    <row r="74" spans="1:37" ht="12" customHeight="1">
      <c r="A74" s="54" t="s">
        <v>142</v>
      </c>
      <c r="B74" s="55"/>
      <c r="C74" s="57"/>
      <c r="D74" s="57"/>
      <c r="E74" s="57"/>
      <c r="F74" s="57"/>
      <c r="G74" s="57"/>
      <c r="H74" s="57"/>
      <c r="I74" s="57"/>
      <c r="J74" s="56"/>
      <c r="K74" s="57"/>
      <c r="L74" s="57"/>
      <c r="M74" s="57"/>
      <c r="N74" s="57"/>
      <c r="O74" s="57"/>
      <c r="P74" s="57"/>
      <c r="Q74" s="57"/>
      <c r="R74" s="57"/>
      <c r="S74" s="56">
        <v>48.05898</v>
      </c>
      <c r="T74" s="57"/>
      <c r="U74" s="57"/>
      <c r="V74" s="57"/>
      <c r="W74" s="57"/>
      <c r="X74" s="57"/>
      <c r="Y74" s="57"/>
      <c r="Z74" s="57"/>
      <c r="AA74" s="57"/>
      <c r="AB74" s="56">
        <v>12.1</v>
      </c>
      <c r="AC74" s="41">
        <f aca="true" t="shared" si="22" ref="AC74:AC83">SUM(B74+K74+T74)</f>
        <v>0</v>
      </c>
      <c r="AD74" s="41">
        <f aca="true" t="shared" si="23" ref="AD74:AD83">SUM(C74+L74+U74)</f>
        <v>0</v>
      </c>
      <c r="AE74" s="41">
        <f aca="true" t="shared" si="24" ref="AE74:AE83">SUM(D74+M74+V74)</f>
        <v>0</v>
      </c>
      <c r="AF74" s="41">
        <f aca="true" t="shared" si="25" ref="AF74:AF83">SUM(E74+N74+W74)</f>
        <v>0</v>
      </c>
      <c r="AG74" s="41">
        <f aca="true" t="shared" si="26" ref="AG74:AG83">SUM(F74+O74+X74)</f>
        <v>0</v>
      </c>
      <c r="AH74" s="41">
        <f aca="true" t="shared" si="27" ref="AH74:AH83">SUM(G74+P74+Y74)</f>
        <v>0</v>
      </c>
      <c r="AI74" s="41">
        <f aca="true" t="shared" si="28" ref="AI74:AI83">SUM(H74+Q74+Z74)</f>
        <v>0</v>
      </c>
      <c r="AJ74" s="41">
        <f t="shared" si="20"/>
        <v>0</v>
      </c>
      <c r="AK74" s="41">
        <f t="shared" si="21"/>
        <v>60.15898</v>
      </c>
    </row>
    <row r="75" spans="1:37" ht="12" customHeight="1">
      <c r="A75" s="54" t="s">
        <v>77</v>
      </c>
      <c r="B75" s="55">
        <v>22.4</v>
      </c>
      <c r="C75" s="57">
        <v>15.912</v>
      </c>
      <c r="D75" s="57">
        <v>3.452</v>
      </c>
      <c r="E75" s="57">
        <v>2.1</v>
      </c>
      <c r="F75" s="57">
        <v>3.6</v>
      </c>
      <c r="G75" s="57">
        <v>5.04</v>
      </c>
      <c r="H75" s="57">
        <v>20.3</v>
      </c>
      <c r="I75" s="57">
        <v>43.6</v>
      </c>
      <c r="J75" s="56">
        <v>31.3</v>
      </c>
      <c r="K75" s="57"/>
      <c r="L75" s="57"/>
      <c r="M75" s="57"/>
      <c r="N75" s="57"/>
      <c r="O75" s="57"/>
      <c r="P75" s="57"/>
      <c r="Q75" s="57"/>
      <c r="R75" s="57"/>
      <c r="S75" s="56"/>
      <c r="T75" s="57"/>
      <c r="U75" s="57"/>
      <c r="V75" s="57"/>
      <c r="W75" s="57"/>
      <c r="X75" s="57"/>
      <c r="Y75" s="57">
        <v>20</v>
      </c>
      <c r="Z75" s="57">
        <v>32.5</v>
      </c>
      <c r="AA75" s="57">
        <v>5.89406</v>
      </c>
      <c r="AB75" s="56">
        <v>1.77465</v>
      </c>
      <c r="AC75" s="41">
        <f t="shared" si="22"/>
        <v>22.4</v>
      </c>
      <c r="AD75" s="41">
        <f t="shared" si="23"/>
        <v>15.912</v>
      </c>
      <c r="AE75" s="41">
        <f t="shared" si="24"/>
        <v>3.452</v>
      </c>
      <c r="AF75" s="41">
        <f t="shared" si="25"/>
        <v>2.1</v>
      </c>
      <c r="AG75" s="41">
        <f t="shared" si="26"/>
        <v>3.6</v>
      </c>
      <c r="AH75" s="41">
        <f t="shared" si="27"/>
        <v>25.04</v>
      </c>
      <c r="AI75" s="41">
        <f t="shared" si="28"/>
        <v>52.8</v>
      </c>
      <c r="AJ75" s="41">
        <f t="shared" si="20"/>
        <v>49.494060000000005</v>
      </c>
      <c r="AK75" s="41">
        <f t="shared" si="21"/>
        <v>33.07465</v>
      </c>
    </row>
    <row r="76" spans="1:37" ht="12" customHeight="1">
      <c r="A76" s="54" t="s">
        <v>78</v>
      </c>
      <c r="B76" s="55">
        <v>14.92256</v>
      </c>
      <c r="C76" s="57">
        <v>74.69904</v>
      </c>
      <c r="D76" s="57">
        <v>53.312</v>
      </c>
      <c r="E76" s="57">
        <v>66.372</v>
      </c>
      <c r="F76" s="57">
        <v>50.092</v>
      </c>
      <c r="G76" s="57">
        <v>36.44</v>
      </c>
      <c r="H76" s="57">
        <v>39.56</v>
      </c>
      <c r="I76" s="57">
        <v>65.92</v>
      </c>
      <c r="J76" s="56">
        <v>59.35</v>
      </c>
      <c r="K76" s="57"/>
      <c r="L76" s="57"/>
      <c r="M76" s="57"/>
      <c r="N76" s="57"/>
      <c r="O76" s="57"/>
      <c r="P76" s="57"/>
      <c r="Q76" s="57"/>
      <c r="R76" s="57"/>
      <c r="S76" s="56"/>
      <c r="T76" s="57">
        <v>62.476</v>
      </c>
      <c r="U76" s="57"/>
      <c r="V76" s="57">
        <v>86.5935</v>
      </c>
      <c r="W76" s="57">
        <v>4.1525</v>
      </c>
      <c r="X76" s="57">
        <v>2.825</v>
      </c>
      <c r="Y76" s="57">
        <v>40.088</v>
      </c>
      <c r="Z76" s="57">
        <v>14.87011</v>
      </c>
      <c r="AA76" s="57">
        <v>56.12647</v>
      </c>
      <c r="AB76" s="56">
        <v>16.065</v>
      </c>
      <c r="AC76" s="41">
        <f t="shared" si="22"/>
        <v>77.39856</v>
      </c>
      <c r="AD76" s="41">
        <f t="shared" si="23"/>
        <v>74.69904</v>
      </c>
      <c r="AE76" s="41">
        <f t="shared" si="24"/>
        <v>139.90550000000002</v>
      </c>
      <c r="AF76" s="41">
        <f t="shared" si="25"/>
        <v>70.5245</v>
      </c>
      <c r="AG76" s="41">
        <f t="shared" si="26"/>
        <v>52.917</v>
      </c>
      <c r="AH76" s="41">
        <f t="shared" si="27"/>
        <v>76.52799999999999</v>
      </c>
      <c r="AI76" s="41">
        <f t="shared" si="28"/>
        <v>54.43011</v>
      </c>
      <c r="AJ76" s="41">
        <f t="shared" si="20"/>
        <v>122.04647</v>
      </c>
      <c r="AK76" s="41">
        <f t="shared" si="21"/>
        <v>75.415</v>
      </c>
    </row>
    <row r="77" spans="1:37" ht="12" customHeight="1">
      <c r="A77" s="54" t="s">
        <v>79</v>
      </c>
      <c r="B77" s="55">
        <v>7.2</v>
      </c>
      <c r="C77" s="57">
        <v>11.7</v>
      </c>
      <c r="D77" s="57">
        <v>28.24862</v>
      </c>
      <c r="E77" s="57">
        <v>29.4</v>
      </c>
      <c r="F77" s="57">
        <v>14.4</v>
      </c>
      <c r="G77" s="57">
        <v>7.92</v>
      </c>
      <c r="H77" s="57">
        <v>10.4</v>
      </c>
      <c r="I77" s="57">
        <v>4.8</v>
      </c>
      <c r="J77" s="56">
        <v>8.8</v>
      </c>
      <c r="K77" s="57"/>
      <c r="L77" s="57"/>
      <c r="M77" s="57"/>
      <c r="N77" s="57"/>
      <c r="O77" s="57"/>
      <c r="P77" s="57"/>
      <c r="Q77" s="57"/>
      <c r="R77" s="57"/>
      <c r="S77" s="56"/>
      <c r="T77" s="57"/>
      <c r="U77" s="57">
        <v>8</v>
      </c>
      <c r="V77" s="57">
        <v>7</v>
      </c>
      <c r="W77" s="57">
        <v>7</v>
      </c>
      <c r="X77" s="57"/>
      <c r="Y77" s="57"/>
      <c r="Z77" s="57">
        <v>41.9465</v>
      </c>
      <c r="AA77" s="57">
        <v>4.3485</v>
      </c>
      <c r="AB77" s="56"/>
      <c r="AC77" s="41">
        <f t="shared" si="22"/>
        <v>7.2</v>
      </c>
      <c r="AD77" s="41">
        <f t="shared" si="23"/>
        <v>19.7</v>
      </c>
      <c r="AE77" s="41">
        <f t="shared" si="24"/>
        <v>35.24862</v>
      </c>
      <c r="AF77" s="41">
        <f t="shared" si="25"/>
        <v>36.4</v>
      </c>
      <c r="AG77" s="41">
        <f t="shared" si="26"/>
        <v>14.4</v>
      </c>
      <c r="AH77" s="41">
        <f t="shared" si="27"/>
        <v>7.92</v>
      </c>
      <c r="AI77" s="41">
        <f t="shared" si="28"/>
        <v>52.3465</v>
      </c>
      <c r="AJ77" s="41">
        <f t="shared" si="20"/>
        <v>9.148499999999999</v>
      </c>
      <c r="AK77" s="41">
        <f t="shared" si="21"/>
        <v>8.8</v>
      </c>
    </row>
    <row r="78" spans="1:37" ht="12" customHeight="1">
      <c r="A78" s="54" t="s">
        <v>143</v>
      </c>
      <c r="B78" s="55"/>
      <c r="C78" s="57"/>
      <c r="D78" s="57"/>
      <c r="E78" s="57"/>
      <c r="F78" s="57"/>
      <c r="G78" s="57"/>
      <c r="H78" s="57"/>
      <c r="I78" s="57"/>
      <c r="J78" s="56">
        <v>10</v>
      </c>
      <c r="K78" s="57"/>
      <c r="L78" s="57"/>
      <c r="M78" s="57"/>
      <c r="N78" s="57"/>
      <c r="O78" s="57"/>
      <c r="P78" s="57"/>
      <c r="Q78" s="57"/>
      <c r="R78" s="57"/>
      <c r="S78" s="56"/>
      <c r="T78" s="57"/>
      <c r="U78" s="57"/>
      <c r="V78" s="57"/>
      <c r="W78" s="57"/>
      <c r="X78" s="57"/>
      <c r="Y78" s="57"/>
      <c r="Z78" s="57"/>
      <c r="AA78" s="57"/>
      <c r="AB78" s="56"/>
      <c r="AC78" s="41">
        <f t="shared" si="22"/>
        <v>0</v>
      </c>
      <c r="AD78" s="41">
        <f t="shared" si="23"/>
        <v>0</v>
      </c>
      <c r="AE78" s="41">
        <f t="shared" si="24"/>
        <v>0</v>
      </c>
      <c r="AF78" s="41">
        <f t="shared" si="25"/>
        <v>0</v>
      </c>
      <c r="AG78" s="41">
        <f t="shared" si="26"/>
        <v>0</v>
      </c>
      <c r="AH78" s="41">
        <f t="shared" si="27"/>
        <v>0</v>
      </c>
      <c r="AI78" s="41">
        <f t="shared" si="28"/>
        <v>0</v>
      </c>
      <c r="AJ78" s="41">
        <f t="shared" si="20"/>
        <v>0</v>
      </c>
      <c r="AK78" s="41">
        <f t="shared" si="21"/>
        <v>10</v>
      </c>
    </row>
    <row r="79" spans="1:37" ht="12" customHeight="1">
      <c r="A79" s="54" t="s">
        <v>133</v>
      </c>
      <c r="B79" s="55"/>
      <c r="C79" s="57"/>
      <c r="D79" s="57"/>
      <c r="E79" s="57"/>
      <c r="F79" s="57"/>
      <c r="G79" s="57"/>
      <c r="H79" s="57"/>
      <c r="I79" s="57"/>
      <c r="J79" s="56"/>
      <c r="K79" s="57"/>
      <c r="L79" s="57"/>
      <c r="M79" s="57"/>
      <c r="N79" s="57"/>
      <c r="O79" s="57"/>
      <c r="P79" s="57"/>
      <c r="Q79" s="57"/>
      <c r="R79" s="57"/>
      <c r="S79" s="56"/>
      <c r="T79" s="57"/>
      <c r="U79" s="57"/>
      <c r="V79" s="57"/>
      <c r="W79" s="57">
        <v>25</v>
      </c>
      <c r="X79" s="57">
        <v>15</v>
      </c>
      <c r="Y79" s="57"/>
      <c r="Z79" s="57"/>
      <c r="AA79" s="57"/>
      <c r="AB79" s="56"/>
      <c r="AC79" s="41">
        <f t="shared" si="22"/>
        <v>0</v>
      </c>
      <c r="AD79" s="41">
        <f t="shared" si="23"/>
        <v>0</v>
      </c>
      <c r="AE79" s="41">
        <f t="shared" si="24"/>
        <v>0</v>
      </c>
      <c r="AF79" s="41">
        <f t="shared" si="25"/>
        <v>25</v>
      </c>
      <c r="AG79" s="41">
        <f t="shared" si="26"/>
        <v>15</v>
      </c>
      <c r="AH79" s="41">
        <f t="shared" si="27"/>
        <v>0</v>
      </c>
      <c r="AI79" s="41">
        <f t="shared" si="28"/>
        <v>0</v>
      </c>
      <c r="AJ79" s="41">
        <f aca="true" t="shared" si="29" ref="AJ79:AJ84">SUM(I79+R79+AA79)</f>
        <v>0</v>
      </c>
      <c r="AK79" s="41">
        <f aca="true" t="shared" si="30" ref="AK79:AK84">SUM(J79+S79+AB79)</f>
        <v>0</v>
      </c>
    </row>
    <row r="80" spans="1:37" ht="12" customHeight="1">
      <c r="A80" s="54" t="s">
        <v>144</v>
      </c>
      <c r="B80" s="55"/>
      <c r="C80" s="57"/>
      <c r="D80" s="57"/>
      <c r="E80" s="57"/>
      <c r="F80" s="57"/>
      <c r="G80" s="57"/>
      <c r="H80" s="57"/>
      <c r="I80" s="57"/>
      <c r="J80" s="56">
        <v>4</v>
      </c>
      <c r="K80" s="57"/>
      <c r="L80" s="57"/>
      <c r="M80" s="57"/>
      <c r="N80" s="57"/>
      <c r="O80" s="57"/>
      <c r="P80" s="57"/>
      <c r="Q80" s="57"/>
      <c r="R80" s="57"/>
      <c r="S80" s="56"/>
      <c r="T80" s="57"/>
      <c r="U80" s="57"/>
      <c r="V80" s="57"/>
      <c r="W80" s="57"/>
      <c r="X80" s="57"/>
      <c r="Y80" s="57"/>
      <c r="Z80" s="57"/>
      <c r="AA80" s="57"/>
      <c r="AB80" s="56"/>
      <c r="AC80" s="41">
        <f t="shared" si="22"/>
        <v>0</v>
      </c>
      <c r="AD80" s="41">
        <f t="shared" si="23"/>
        <v>0</v>
      </c>
      <c r="AE80" s="41">
        <f t="shared" si="24"/>
        <v>0</v>
      </c>
      <c r="AF80" s="41">
        <f t="shared" si="25"/>
        <v>0</v>
      </c>
      <c r="AG80" s="41">
        <f t="shared" si="26"/>
        <v>0</v>
      </c>
      <c r="AH80" s="41">
        <f t="shared" si="27"/>
        <v>0</v>
      </c>
      <c r="AI80" s="41">
        <f t="shared" si="28"/>
        <v>0</v>
      </c>
      <c r="AJ80" s="41">
        <f t="shared" si="29"/>
        <v>0</v>
      </c>
      <c r="AK80" s="41">
        <f t="shared" si="30"/>
        <v>4</v>
      </c>
    </row>
    <row r="81" spans="1:37" ht="12" customHeight="1">
      <c r="A81" s="54" t="s">
        <v>134</v>
      </c>
      <c r="B81" s="55"/>
      <c r="C81" s="57"/>
      <c r="D81" s="57"/>
      <c r="E81" s="57"/>
      <c r="F81" s="57"/>
      <c r="G81" s="57"/>
      <c r="H81" s="57"/>
      <c r="I81" s="57">
        <v>2</v>
      </c>
      <c r="J81" s="56">
        <v>2.8</v>
      </c>
      <c r="K81" s="57"/>
      <c r="L81" s="57"/>
      <c r="M81" s="57"/>
      <c r="N81" s="57"/>
      <c r="O81" s="57"/>
      <c r="P81" s="57"/>
      <c r="Q81" s="57"/>
      <c r="R81" s="57"/>
      <c r="S81" s="56"/>
      <c r="T81" s="57"/>
      <c r="U81" s="57"/>
      <c r="V81" s="57"/>
      <c r="W81" s="57"/>
      <c r="X81" s="57"/>
      <c r="Y81" s="57"/>
      <c r="Z81" s="57"/>
      <c r="AA81" s="57"/>
      <c r="AB81" s="56"/>
      <c r="AC81" s="41">
        <f t="shared" si="22"/>
        <v>0</v>
      </c>
      <c r="AD81" s="41">
        <f t="shared" si="23"/>
        <v>0</v>
      </c>
      <c r="AE81" s="41">
        <f t="shared" si="24"/>
        <v>0</v>
      </c>
      <c r="AF81" s="41">
        <f t="shared" si="25"/>
        <v>0</v>
      </c>
      <c r="AG81" s="41">
        <f t="shared" si="26"/>
        <v>0</v>
      </c>
      <c r="AH81" s="41">
        <f t="shared" si="27"/>
        <v>0</v>
      </c>
      <c r="AI81" s="41">
        <f t="shared" si="28"/>
        <v>0</v>
      </c>
      <c r="AJ81" s="41">
        <f t="shared" si="29"/>
        <v>2</v>
      </c>
      <c r="AK81" s="41">
        <f t="shared" si="30"/>
        <v>2.8</v>
      </c>
    </row>
    <row r="82" spans="1:37" ht="12" customHeight="1">
      <c r="A82" s="54" t="s">
        <v>135</v>
      </c>
      <c r="B82" s="55"/>
      <c r="C82" s="57"/>
      <c r="D82" s="57"/>
      <c r="E82" s="57"/>
      <c r="F82" s="57"/>
      <c r="G82" s="57"/>
      <c r="H82" s="57"/>
      <c r="I82" s="57">
        <v>8.8</v>
      </c>
      <c r="J82" s="56">
        <v>13.2</v>
      </c>
      <c r="K82" s="57"/>
      <c r="L82" s="57"/>
      <c r="M82" s="57"/>
      <c r="N82" s="57"/>
      <c r="O82" s="57"/>
      <c r="P82" s="57"/>
      <c r="Q82" s="57"/>
      <c r="R82" s="57"/>
      <c r="S82" s="56"/>
      <c r="T82" s="57"/>
      <c r="U82" s="57"/>
      <c r="V82" s="57"/>
      <c r="W82" s="57"/>
      <c r="X82" s="57"/>
      <c r="Y82" s="57"/>
      <c r="Z82" s="57"/>
      <c r="AA82" s="57"/>
      <c r="AB82" s="56"/>
      <c r="AC82" s="41">
        <f t="shared" si="22"/>
        <v>0</v>
      </c>
      <c r="AD82" s="41">
        <f t="shared" si="23"/>
        <v>0</v>
      </c>
      <c r="AE82" s="41">
        <f t="shared" si="24"/>
        <v>0</v>
      </c>
      <c r="AF82" s="41">
        <f t="shared" si="25"/>
        <v>0</v>
      </c>
      <c r="AG82" s="41">
        <f t="shared" si="26"/>
        <v>0</v>
      </c>
      <c r="AH82" s="41">
        <f t="shared" si="27"/>
        <v>0</v>
      </c>
      <c r="AI82" s="41">
        <f t="shared" si="28"/>
        <v>0</v>
      </c>
      <c r="AJ82" s="41">
        <f t="shared" si="29"/>
        <v>8.8</v>
      </c>
      <c r="AK82" s="41">
        <f t="shared" si="30"/>
        <v>13.2</v>
      </c>
    </row>
    <row r="83" spans="1:37" ht="12" customHeight="1">
      <c r="A83" s="54" t="s">
        <v>85</v>
      </c>
      <c r="B83" s="55"/>
      <c r="C83" s="57">
        <v>2.4</v>
      </c>
      <c r="D83" s="57">
        <v>8.7</v>
      </c>
      <c r="E83" s="57">
        <v>7.5</v>
      </c>
      <c r="F83" s="57">
        <v>5.48259</v>
      </c>
      <c r="G83" s="57"/>
      <c r="H83" s="57"/>
      <c r="I83" s="57"/>
      <c r="J83" s="56"/>
      <c r="K83" s="57"/>
      <c r="L83" s="57"/>
      <c r="M83" s="57"/>
      <c r="N83" s="57"/>
      <c r="O83" s="57"/>
      <c r="P83" s="57"/>
      <c r="Q83" s="57"/>
      <c r="R83" s="57"/>
      <c r="S83" s="56"/>
      <c r="T83" s="57"/>
      <c r="U83" s="57"/>
      <c r="V83" s="57">
        <v>63.138</v>
      </c>
      <c r="W83" s="57"/>
      <c r="X83" s="57"/>
      <c r="Y83" s="57"/>
      <c r="Z83" s="57"/>
      <c r="AA83" s="57"/>
      <c r="AB83" s="56">
        <v>26.39568</v>
      </c>
      <c r="AC83" s="41">
        <f t="shared" si="22"/>
        <v>0</v>
      </c>
      <c r="AD83" s="41">
        <f t="shared" si="23"/>
        <v>2.4</v>
      </c>
      <c r="AE83" s="41">
        <f t="shared" si="24"/>
        <v>71.838</v>
      </c>
      <c r="AF83" s="41">
        <f t="shared" si="25"/>
        <v>7.5</v>
      </c>
      <c r="AG83" s="41">
        <f t="shared" si="26"/>
        <v>5.48259</v>
      </c>
      <c r="AH83" s="41">
        <f t="shared" si="27"/>
        <v>0</v>
      </c>
      <c r="AI83" s="41">
        <f t="shared" si="28"/>
        <v>0</v>
      </c>
      <c r="AJ83" s="41">
        <f t="shared" si="29"/>
        <v>0</v>
      </c>
      <c r="AK83" s="41">
        <f t="shared" si="30"/>
        <v>26.39568</v>
      </c>
    </row>
    <row r="84" spans="1:37" ht="12" customHeight="1">
      <c r="A84" s="54" t="s">
        <v>80</v>
      </c>
      <c r="B84" s="55">
        <v>4.5</v>
      </c>
      <c r="C84" s="57">
        <v>9.3</v>
      </c>
      <c r="D84" s="57">
        <v>4.8</v>
      </c>
      <c r="E84" s="57">
        <v>4.8</v>
      </c>
      <c r="F84" s="57">
        <v>13.44</v>
      </c>
      <c r="G84" s="57">
        <v>21.3</v>
      </c>
      <c r="H84" s="57">
        <v>12.38</v>
      </c>
      <c r="I84" s="57">
        <v>8.8</v>
      </c>
      <c r="J84" s="56">
        <v>12.8</v>
      </c>
      <c r="K84" s="57"/>
      <c r="L84" s="57"/>
      <c r="M84" s="57"/>
      <c r="N84" s="57"/>
      <c r="O84" s="57"/>
      <c r="P84" s="57"/>
      <c r="Q84" s="57"/>
      <c r="R84" s="57"/>
      <c r="S84" s="56"/>
      <c r="T84" s="57"/>
      <c r="U84" s="57"/>
      <c r="V84" s="57"/>
      <c r="W84" s="57"/>
      <c r="X84" s="57"/>
      <c r="Y84" s="57"/>
      <c r="Z84" s="57"/>
      <c r="AA84" s="57"/>
      <c r="AB84" s="56"/>
      <c r="AC84" s="41">
        <f aca="true" t="shared" si="31" ref="AC84:AI86">SUM(B84+K84+T84)</f>
        <v>4.5</v>
      </c>
      <c r="AD84" s="41">
        <f t="shared" si="31"/>
        <v>9.3</v>
      </c>
      <c r="AE84" s="41">
        <f t="shared" si="31"/>
        <v>4.8</v>
      </c>
      <c r="AF84" s="41">
        <f t="shared" si="31"/>
        <v>4.8</v>
      </c>
      <c r="AG84" s="41">
        <f t="shared" si="31"/>
        <v>13.44</v>
      </c>
      <c r="AH84" s="41">
        <f t="shared" si="31"/>
        <v>21.3</v>
      </c>
      <c r="AI84" s="41">
        <f t="shared" si="31"/>
        <v>12.38</v>
      </c>
      <c r="AJ84" s="41">
        <f t="shared" si="29"/>
        <v>8.8</v>
      </c>
      <c r="AK84" s="41">
        <f t="shared" si="30"/>
        <v>12.8</v>
      </c>
    </row>
    <row r="85" spans="1:37" ht="12" customHeight="1">
      <c r="A85" s="54" t="s">
        <v>81</v>
      </c>
      <c r="B85" s="55">
        <v>70.335</v>
      </c>
      <c r="C85" s="57">
        <v>62.772</v>
      </c>
      <c r="D85" s="57">
        <v>62.692</v>
      </c>
      <c r="E85" s="57">
        <v>86.064</v>
      </c>
      <c r="F85" s="57">
        <v>116.144</v>
      </c>
      <c r="G85" s="57">
        <v>227.392</v>
      </c>
      <c r="H85" s="57">
        <v>213.208</v>
      </c>
      <c r="I85" s="57">
        <v>173.528</v>
      </c>
      <c r="J85" s="56">
        <v>181.188</v>
      </c>
      <c r="K85" s="57"/>
      <c r="L85" s="57"/>
      <c r="M85" s="57"/>
      <c r="N85" s="57"/>
      <c r="O85" s="57"/>
      <c r="P85" s="57"/>
      <c r="Q85" s="57"/>
      <c r="R85" s="57"/>
      <c r="S85" s="56"/>
      <c r="T85" s="57">
        <v>14.425</v>
      </c>
      <c r="U85" s="57">
        <v>321.88103</v>
      </c>
      <c r="V85" s="57">
        <v>120.91716</v>
      </c>
      <c r="W85" s="57">
        <v>4</v>
      </c>
      <c r="X85" s="57">
        <v>71.91542</v>
      </c>
      <c r="Y85" s="57">
        <v>68.00241</v>
      </c>
      <c r="Z85" s="57">
        <v>167.50932</v>
      </c>
      <c r="AA85" s="57">
        <v>132.16957</v>
      </c>
      <c r="AB85" s="56">
        <v>50.13959</v>
      </c>
      <c r="AC85" s="41">
        <f t="shared" si="31"/>
        <v>84.75999999999999</v>
      </c>
      <c r="AD85" s="41">
        <f t="shared" si="31"/>
        <v>384.65303</v>
      </c>
      <c r="AE85" s="41">
        <f t="shared" si="31"/>
        <v>183.60916</v>
      </c>
      <c r="AF85" s="41">
        <f t="shared" si="31"/>
        <v>90.064</v>
      </c>
      <c r="AG85" s="41">
        <f t="shared" si="31"/>
        <v>188.05942</v>
      </c>
      <c r="AH85" s="41">
        <f t="shared" si="31"/>
        <v>295.39441</v>
      </c>
      <c r="AI85" s="41">
        <f t="shared" si="31"/>
        <v>380.71732</v>
      </c>
      <c r="AJ85" s="41">
        <f>SUM(I85+R85+AA85)</f>
        <v>305.69757</v>
      </c>
      <c r="AK85" s="41">
        <f>SUM(J85+S85+AB85)</f>
        <v>231.32759</v>
      </c>
    </row>
    <row r="86" spans="1:37" ht="12" customHeight="1">
      <c r="A86" s="54" t="s">
        <v>110</v>
      </c>
      <c r="B86" s="55">
        <v>4.86</v>
      </c>
      <c r="C86" s="57">
        <v>35.4</v>
      </c>
      <c r="D86" s="57">
        <v>37.46</v>
      </c>
      <c r="E86" s="57">
        <v>29.35</v>
      </c>
      <c r="F86" s="57">
        <v>22.17</v>
      </c>
      <c r="G86" s="57"/>
      <c r="H86" s="57"/>
      <c r="I86" s="57"/>
      <c r="J86" s="56"/>
      <c r="K86" s="57"/>
      <c r="L86" s="57"/>
      <c r="M86" s="57"/>
      <c r="N86" s="57"/>
      <c r="O86" s="57"/>
      <c r="P86" s="57"/>
      <c r="Q86" s="57"/>
      <c r="R86" s="57"/>
      <c r="S86" s="56"/>
      <c r="T86" s="57">
        <v>58</v>
      </c>
      <c r="U86" s="57"/>
      <c r="V86" s="57">
        <v>60</v>
      </c>
      <c r="W86" s="57"/>
      <c r="X86" s="57">
        <v>90</v>
      </c>
      <c r="Y86" s="57"/>
      <c r="Z86" s="57"/>
      <c r="AA86" s="57"/>
      <c r="AB86" s="56"/>
      <c r="AC86" s="41">
        <f t="shared" si="31"/>
        <v>62.86</v>
      </c>
      <c r="AD86" s="41">
        <f t="shared" si="31"/>
        <v>35.4</v>
      </c>
      <c r="AE86" s="41">
        <f t="shared" si="31"/>
        <v>97.46000000000001</v>
      </c>
      <c r="AF86" s="41">
        <f t="shared" si="31"/>
        <v>29.35</v>
      </c>
      <c r="AG86" s="41">
        <f t="shared" si="31"/>
        <v>112.17</v>
      </c>
      <c r="AH86" s="41">
        <f t="shared" si="31"/>
        <v>0</v>
      </c>
      <c r="AI86" s="41">
        <f t="shared" si="31"/>
        <v>0</v>
      </c>
      <c r="AJ86" s="41">
        <f>SUM(I86+R86+AA86)</f>
        <v>0</v>
      </c>
      <c r="AK86" s="41">
        <f>SUM(J86+S86+AB86)</f>
        <v>0</v>
      </c>
    </row>
    <row r="87" spans="1:37" s="4" customFormat="1" ht="13.5" thickBot="1">
      <c r="A87" s="13" t="s">
        <v>4</v>
      </c>
      <c r="B87" s="18">
        <f>+SUM(B5:B86)</f>
        <v>1699.5273300000001</v>
      </c>
      <c r="C87" s="19">
        <f>+SUM(C5:C86)</f>
        <v>1968.55282</v>
      </c>
      <c r="D87" s="19">
        <f>+SUM(D5:D86)</f>
        <v>2348.7936299999997</v>
      </c>
      <c r="E87" s="19">
        <f aca="true" t="shared" si="32" ref="E87:AJ87">+SUM(E5:E86)</f>
        <v>2370.1751700000004</v>
      </c>
      <c r="F87" s="19">
        <f t="shared" si="32"/>
        <v>2901.41983</v>
      </c>
      <c r="G87" s="19">
        <f t="shared" si="32"/>
        <v>3191.4816</v>
      </c>
      <c r="H87" s="19">
        <f t="shared" si="32"/>
        <v>3231.1648399999995</v>
      </c>
      <c r="I87" s="19">
        <f t="shared" si="32"/>
        <v>3401.2802200000006</v>
      </c>
      <c r="J87" s="20">
        <f t="shared" si="32"/>
        <v>4421.938290000002</v>
      </c>
      <c r="K87" s="19">
        <f t="shared" si="32"/>
        <v>56.56544</v>
      </c>
      <c r="L87" s="19">
        <f t="shared" si="32"/>
        <v>63.92501</v>
      </c>
      <c r="M87" s="19">
        <f t="shared" si="32"/>
        <v>50.33253</v>
      </c>
      <c r="N87" s="19">
        <f t="shared" si="32"/>
        <v>42.11579</v>
      </c>
      <c r="O87" s="19">
        <f t="shared" si="32"/>
        <v>0</v>
      </c>
      <c r="P87" s="19">
        <f t="shared" si="32"/>
        <v>0</v>
      </c>
      <c r="Q87" s="19">
        <f t="shared" si="32"/>
        <v>1264.4816099999998</v>
      </c>
      <c r="R87" s="19">
        <f t="shared" si="32"/>
        <v>1627.80209</v>
      </c>
      <c r="S87" s="20">
        <f t="shared" si="32"/>
        <v>4065.2175500000003</v>
      </c>
      <c r="T87" s="19">
        <f t="shared" si="32"/>
        <v>1272.6533299999999</v>
      </c>
      <c r="U87" s="19">
        <f t="shared" si="32"/>
        <v>2160.2180499999995</v>
      </c>
      <c r="V87" s="19">
        <f t="shared" si="32"/>
        <v>1719.83712</v>
      </c>
      <c r="W87" s="19">
        <f t="shared" si="32"/>
        <v>1964.5704100000003</v>
      </c>
      <c r="X87" s="19">
        <f t="shared" si="32"/>
        <v>8817.760760000003</v>
      </c>
      <c r="Y87" s="19">
        <f t="shared" si="32"/>
        <v>2442.50288</v>
      </c>
      <c r="Z87" s="19">
        <f t="shared" si="32"/>
        <v>2799.12834</v>
      </c>
      <c r="AA87" s="19">
        <f t="shared" si="32"/>
        <v>2331.2708999999995</v>
      </c>
      <c r="AB87" s="20">
        <f t="shared" si="32"/>
        <v>23245.673740000006</v>
      </c>
      <c r="AC87" s="19">
        <f t="shared" si="32"/>
        <v>3028.7461</v>
      </c>
      <c r="AD87" s="19">
        <f t="shared" si="32"/>
        <v>4192.695879999999</v>
      </c>
      <c r="AE87" s="19">
        <f t="shared" si="32"/>
        <v>4118.96328</v>
      </c>
      <c r="AF87" s="19">
        <f t="shared" si="32"/>
        <v>4376.8613700000005</v>
      </c>
      <c r="AG87" s="19">
        <f t="shared" si="32"/>
        <v>11719.180589999996</v>
      </c>
      <c r="AH87" s="19">
        <f t="shared" si="32"/>
        <v>5633.984479999999</v>
      </c>
      <c r="AI87" s="19">
        <f t="shared" si="32"/>
        <v>7294.77479</v>
      </c>
      <c r="AJ87" s="19">
        <f t="shared" si="32"/>
        <v>7360.353210000001</v>
      </c>
      <c r="AK87" s="19">
        <f>+SUM(AK5:AK86)</f>
        <v>31732.82958</v>
      </c>
    </row>
    <row r="88" spans="1:19" ht="12.75">
      <c r="A88" s="9" t="s">
        <v>3</v>
      </c>
      <c r="K88" s="5"/>
      <c r="L88" s="5"/>
      <c r="M88" s="5"/>
      <c r="N88" s="5"/>
      <c r="O88" s="5"/>
      <c r="P88" s="5"/>
      <c r="Q88" s="5"/>
      <c r="R88" s="5"/>
      <c r="S88" s="5"/>
    </row>
    <row r="89" spans="1:19" ht="10.5" customHeight="1">
      <c r="A89" s="9" t="s">
        <v>6</v>
      </c>
      <c r="K89" s="5"/>
      <c r="L89" s="5"/>
      <c r="M89" s="5"/>
      <c r="N89" s="5"/>
      <c r="O89" s="5"/>
      <c r="P89" s="5"/>
      <c r="Q89" s="5"/>
      <c r="R89" s="5"/>
      <c r="S89" s="5"/>
    </row>
    <row r="90" spans="1:19" ht="10.5" customHeight="1">
      <c r="A90" s="9" t="s">
        <v>11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</row>
    <row r="91" spans="1:19" ht="10.5" customHeight="1">
      <c r="A91" s="9" t="s">
        <v>104</v>
      </c>
      <c r="K91" s="5"/>
      <c r="L91" s="5"/>
      <c r="M91" s="5"/>
      <c r="N91" s="5"/>
      <c r="O91" s="5"/>
      <c r="P91" s="5"/>
      <c r="Q91" s="5"/>
      <c r="R91" s="5"/>
      <c r="S91" s="5"/>
    </row>
    <row r="92" spans="2:33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24"/>
      <c r="AD92" s="24"/>
      <c r="AE92" s="24"/>
      <c r="AF92" s="24"/>
      <c r="AG92" s="24"/>
    </row>
    <row r="93" spans="2:30" ht="12.75">
      <c r="B93" s="6"/>
      <c r="C93" s="6"/>
      <c r="D93" s="6"/>
      <c r="E93" s="6"/>
      <c r="F93" s="6"/>
      <c r="G93" s="6"/>
      <c r="H93" s="6"/>
      <c r="I93" s="6"/>
      <c r="J93" s="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2:30" ht="12.75">
      <c r="B94" s="6"/>
      <c r="C94" s="6"/>
      <c r="D94" s="6"/>
      <c r="E94" s="6"/>
      <c r="F94" s="6"/>
      <c r="G94" s="6"/>
      <c r="H94" s="6"/>
      <c r="I94" s="6"/>
      <c r="J94" s="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2:30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2:30" ht="12.75">
      <c r="B96" s="6"/>
      <c r="C96" s="6"/>
      <c r="D96" s="6"/>
      <c r="E96" s="6"/>
      <c r="F96" s="6"/>
      <c r="G96" s="6"/>
      <c r="H96" s="6"/>
      <c r="I96" s="6"/>
      <c r="J96" s="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2:30" ht="12.75">
      <c r="B97" s="14"/>
      <c r="C97" s="14"/>
      <c r="D97" s="14"/>
      <c r="E97" s="14"/>
      <c r="F97" s="14"/>
      <c r="G97" s="14"/>
      <c r="H97" s="14"/>
      <c r="I97" s="14"/>
      <c r="J97" s="14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2:30" ht="12.75">
      <c r="B98" s="6"/>
      <c r="C98" s="6"/>
      <c r="D98" s="6"/>
      <c r="E98" s="6"/>
      <c r="F98" s="6"/>
      <c r="G98" s="6"/>
      <c r="H98" s="6"/>
      <c r="I98" s="6"/>
      <c r="J98" s="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2:30" ht="12.75">
      <c r="B99" s="6"/>
      <c r="C99" s="6"/>
      <c r="D99" s="6"/>
      <c r="E99" s="6"/>
      <c r="F99" s="6"/>
      <c r="G99" s="6"/>
      <c r="H99" s="6"/>
      <c r="I99" s="6"/>
      <c r="J99" s="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2:30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2:30" ht="12.75">
      <c r="B101" s="6"/>
      <c r="C101" s="6"/>
      <c r="D101" s="6"/>
      <c r="E101" s="6"/>
      <c r="F101" s="6"/>
      <c r="G101" s="6"/>
      <c r="H101" s="6"/>
      <c r="I101" s="6"/>
      <c r="J101" s="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</sheetData>
  <sheetProtection/>
  <mergeCells count="5">
    <mergeCell ref="A3:A4"/>
    <mergeCell ref="B3:I3"/>
    <mergeCell ref="K3:R3"/>
    <mergeCell ref="T3:AA3"/>
    <mergeCell ref="AC3:AJ3"/>
  </mergeCells>
  <printOptions horizontalCentered="1" verticalCentered="1"/>
  <pageMargins left="0" right="0" top="0.984251968503937" bottom="0.7874015748031497" header="0.5118110236220472" footer="0.5118110236220472"/>
  <pageSetup horizontalDpi="600" verticalDpi="600" orientation="landscape" paperSize="9" scale="70" r:id="rId1"/>
  <ignoredErrors>
    <ignoredError sqref="AF87:AJ87 B87:AB8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K34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46.28125" style="0" customWidth="1"/>
    <col min="2" max="2" width="4.8515625" style="0" bestFit="1" customWidth="1"/>
    <col min="3" max="3" width="4.8515625" style="0" customWidth="1"/>
    <col min="4" max="4" width="4.8515625" style="0" bestFit="1" customWidth="1"/>
    <col min="5" max="10" width="4.8515625" style="0" customWidth="1"/>
    <col min="11" max="11" width="4.421875" style="0" bestFit="1" customWidth="1"/>
    <col min="12" max="12" width="4.421875" style="0" customWidth="1"/>
    <col min="13" max="13" width="4.421875" style="0" bestFit="1" customWidth="1"/>
    <col min="14" max="16" width="4.421875" style="0" customWidth="1"/>
    <col min="17" max="17" width="4.8515625" style="0" bestFit="1" customWidth="1"/>
    <col min="18" max="19" width="4.8515625" style="0" customWidth="1"/>
    <col min="20" max="22" width="4.8515625" style="0" bestFit="1" customWidth="1"/>
    <col min="23" max="27" width="4.8515625" style="0" customWidth="1"/>
    <col min="28" max="28" width="5.7109375" style="0" customWidth="1"/>
    <col min="29" max="29" width="4.8515625" style="0" bestFit="1" customWidth="1"/>
    <col min="30" max="31" width="4.8515625" style="0" customWidth="1"/>
    <col min="32" max="32" width="4.8515625" style="0" bestFit="1" customWidth="1"/>
    <col min="33" max="33" width="5.7109375" style="0" customWidth="1"/>
    <col min="34" max="34" width="4.8515625" style="0" bestFit="1" customWidth="1"/>
    <col min="35" max="35" width="4.8515625" style="0" customWidth="1"/>
    <col min="36" max="37" width="5.421875" style="0" customWidth="1"/>
  </cols>
  <sheetData>
    <row r="1" spans="1:28" ht="12.75">
      <c r="A1" s="12" t="s">
        <v>165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7" ht="13.5" thickBot="1">
      <c r="A2" s="36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6"/>
      <c r="AE2" s="46"/>
      <c r="AF2" s="46"/>
      <c r="AG2" s="46"/>
      <c r="AH2" s="46"/>
      <c r="AI2" s="46"/>
      <c r="AJ2" s="46"/>
      <c r="AK2" s="46" t="s">
        <v>8</v>
      </c>
    </row>
    <row r="3" spans="1:36" ht="12.75">
      <c r="A3" s="65" t="s">
        <v>12</v>
      </c>
      <c r="B3" s="71" t="s">
        <v>93</v>
      </c>
      <c r="C3" s="72"/>
      <c r="D3" s="72"/>
      <c r="E3" s="72"/>
      <c r="F3" s="72"/>
      <c r="G3" s="72"/>
      <c r="H3" s="72"/>
      <c r="I3" s="72"/>
      <c r="J3" s="60"/>
      <c r="K3" s="72" t="s">
        <v>94</v>
      </c>
      <c r="L3" s="72"/>
      <c r="M3" s="72"/>
      <c r="N3" s="72"/>
      <c r="O3" s="72"/>
      <c r="P3" s="72"/>
      <c r="Q3" s="72"/>
      <c r="R3" s="72"/>
      <c r="S3" s="60"/>
      <c r="T3" s="72" t="s">
        <v>0</v>
      </c>
      <c r="U3" s="72"/>
      <c r="V3" s="72"/>
      <c r="W3" s="72"/>
      <c r="X3" s="72"/>
      <c r="Y3" s="72"/>
      <c r="Z3" s="72"/>
      <c r="AA3" s="72"/>
      <c r="AB3" s="60"/>
      <c r="AC3" s="72" t="s">
        <v>4</v>
      </c>
      <c r="AD3" s="72"/>
      <c r="AE3" s="72"/>
      <c r="AF3" s="72"/>
      <c r="AG3" s="72"/>
      <c r="AH3" s="72"/>
      <c r="AI3" s="72"/>
      <c r="AJ3" s="72"/>
    </row>
    <row r="4" spans="1:37" ht="12.75">
      <c r="A4" s="66"/>
      <c r="B4" s="45">
        <v>2006</v>
      </c>
      <c r="C4" s="16">
        <v>2007</v>
      </c>
      <c r="D4" s="16">
        <v>2008</v>
      </c>
      <c r="E4" s="16">
        <v>2009</v>
      </c>
      <c r="F4" s="16">
        <v>2010</v>
      </c>
      <c r="G4" s="17">
        <v>2011</v>
      </c>
      <c r="H4" s="58">
        <v>2012</v>
      </c>
      <c r="I4" s="58">
        <v>2013</v>
      </c>
      <c r="J4" s="59">
        <v>2014</v>
      </c>
      <c r="K4" s="45">
        <v>2006</v>
      </c>
      <c r="L4" s="16">
        <v>2007</v>
      </c>
      <c r="M4" s="16">
        <v>2008</v>
      </c>
      <c r="N4" s="16">
        <v>2009</v>
      </c>
      <c r="O4" s="16">
        <v>2010</v>
      </c>
      <c r="P4" s="17">
        <v>2011</v>
      </c>
      <c r="Q4" s="58">
        <v>2012</v>
      </c>
      <c r="R4" s="58">
        <v>2013</v>
      </c>
      <c r="S4" s="59">
        <v>2014</v>
      </c>
      <c r="T4" s="45">
        <v>2006</v>
      </c>
      <c r="U4" s="16">
        <v>2007</v>
      </c>
      <c r="V4" s="16">
        <v>2008</v>
      </c>
      <c r="W4" s="16">
        <v>2009</v>
      </c>
      <c r="X4" s="16">
        <v>2010</v>
      </c>
      <c r="Y4" s="17">
        <v>2011</v>
      </c>
      <c r="Z4" s="58">
        <v>2012</v>
      </c>
      <c r="AA4" s="58">
        <v>2013</v>
      </c>
      <c r="AB4" s="59">
        <v>2014</v>
      </c>
      <c r="AC4" s="58">
        <v>2006</v>
      </c>
      <c r="AD4" s="45">
        <v>2007</v>
      </c>
      <c r="AE4" s="16">
        <v>2008</v>
      </c>
      <c r="AF4" s="17">
        <v>2009</v>
      </c>
      <c r="AG4" s="17">
        <v>2010</v>
      </c>
      <c r="AH4" s="17">
        <v>2011</v>
      </c>
      <c r="AI4" s="17">
        <v>2012</v>
      </c>
      <c r="AJ4" s="17">
        <v>2013</v>
      </c>
      <c r="AK4" s="17">
        <v>2014</v>
      </c>
    </row>
    <row r="5" spans="1:37" ht="12.75">
      <c r="A5" s="54" t="s">
        <v>156</v>
      </c>
      <c r="B5" s="55">
        <v>44.02608</v>
      </c>
      <c r="C5" s="57">
        <v>237.05815</v>
      </c>
      <c r="D5" s="57">
        <v>462.98849</v>
      </c>
      <c r="E5" s="57">
        <v>388.56196</v>
      </c>
      <c r="F5" s="57">
        <v>244.14969</v>
      </c>
      <c r="G5" s="57">
        <v>146.73387</v>
      </c>
      <c r="H5" s="57">
        <v>166.87514</v>
      </c>
      <c r="I5" s="57">
        <v>161.83467</v>
      </c>
      <c r="J5" s="56">
        <v>163.50019</v>
      </c>
      <c r="K5" s="57"/>
      <c r="L5" s="57"/>
      <c r="M5" s="57"/>
      <c r="N5" s="57"/>
      <c r="O5" s="57"/>
      <c r="P5" s="57"/>
      <c r="Q5" s="57"/>
      <c r="R5" s="57"/>
      <c r="S5" s="56"/>
      <c r="T5" s="57">
        <v>368.62169</v>
      </c>
      <c r="U5" s="57">
        <v>343.67261</v>
      </c>
      <c r="V5" s="57">
        <v>95</v>
      </c>
      <c r="W5" s="57">
        <v>924.49714</v>
      </c>
      <c r="X5" s="57">
        <v>7284.25534</v>
      </c>
      <c r="Y5" s="57">
        <v>1554.4</v>
      </c>
      <c r="Z5" s="57">
        <v>497.11842</v>
      </c>
      <c r="AA5" s="57">
        <v>980.56279</v>
      </c>
      <c r="AB5" s="56">
        <v>20199.3604</v>
      </c>
      <c r="AC5" s="44">
        <f>SUM(B5+K5+T5)</f>
        <v>412.64777</v>
      </c>
      <c r="AD5" s="44">
        <f>SUM(C5+L5+U5)</f>
        <v>580.73076</v>
      </c>
      <c r="AE5" s="44">
        <f>SUM(D5+M5+V5)</f>
        <v>557.98849</v>
      </c>
      <c r="AF5" s="44">
        <f>SUM(E5+N5+W5)</f>
        <v>1313.0591</v>
      </c>
      <c r="AG5" s="44">
        <f>SUM(F5+O5+X5)</f>
        <v>7528.40503</v>
      </c>
      <c r="AH5" s="44">
        <f>SUM(G5+P5+Y5)</f>
        <v>1701.1338700000001</v>
      </c>
      <c r="AI5" s="44">
        <f>SUM(H5+Q5+Z5)</f>
        <v>663.99356</v>
      </c>
      <c r="AJ5" s="44">
        <f>SUM(I5+R5+AA5)</f>
        <v>1142.39746</v>
      </c>
      <c r="AK5" s="44">
        <f>SUM(J5+S5+AB5)</f>
        <v>20362.86059</v>
      </c>
    </row>
    <row r="6" spans="1:37" ht="12.75">
      <c r="A6" s="54" t="s">
        <v>164</v>
      </c>
      <c r="B6" s="55">
        <v>733.77466</v>
      </c>
      <c r="C6" s="57">
        <v>817.74435</v>
      </c>
      <c r="D6" s="57">
        <v>926.5278</v>
      </c>
      <c r="E6" s="57">
        <v>1417.86598</v>
      </c>
      <c r="F6" s="57">
        <v>2015.48724</v>
      </c>
      <c r="G6" s="57">
        <v>2223.89712</v>
      </c>
      <c r="H6" s="57">
        <v>2260.01839</v>
      </c>
      <c r="I6" s="57">
        <v>2395.07432</v>
      </c>
      <c r="J6" s="56">
        <v>2832.52255</v>
      </c>
      <c r="K6" s="57"/>
      <c r="L6" s="57"/>
      <c r="M6" s="57"/>
      <c r="N6" s="57"/>
      <c r="O6" s="57"/>
      <c r="P6" s="57"/>
      <c r="Q6" s="57">
        <v>1110.34285</v>
      </c>
      <c r="R6" s="57">
        <v>1404.36092</v>
      </c>
      <c r="S6" s="56">
        <v>3309.22476</v>
      </c>
      <c r="T6" s="57">
        <v>720.53164</v>
      </c>
      <c r="U6" s="57">
        <v>1088.03086</v>
      </c>
      <c r="V6" s="57">
        <v>1364.83712</v>
      </c>
      <c r="W6" s="57">
        <v>626.87327</v>
      </c>
      <c r="X6" s="57">
        <v>1386.48588</v>
      </c>
      <c r="Y6" s="57">
        <v>544.37056</v>
      </c>
      <c r="Z6" s="57">
        <v>1772.23852</v>
      </c>
      <c r="AA6" s="57">
        <v>1193.09783</v>
      </c>
      <c r="AB6" s="56">
        <v>1698.66798</v>
      </c>
      <c r="AC6" s="44">
        <f>SUM(B6+K6+T6)</f>
        <v>1454.3063000000002</v>
      </c>
      <c r="AD6" s="44">
        <f>SUM(C6+L6+U6)</f>
        <v>1905.7752100000002</v>
      </c>
      <c r="AE6" s="44">
        <f>SUM(D6+M6+V6)</f>
        <v>2291.36492</v>
      </c>
      <c r="AF6" s="44">
        <f>SUM(E6+N6+W6)</f>
        <v>2044.73925</v>
      </c>
      <c r="AG6" s="44">
        <f>SUM(F6+O6+X6)</f>
        <v>3401.9731199999997</v>
      </c>
      <c r="AH6" s="44">
        <f>SUM(G6+P6+Y6)</f>
        <v>2768.26768</v>
      </c>
      <c r="AI6" s="44">
        <f>SUM(H6+Q6+Z6)</f>
        <v>5142.59976</v>
      </c>
      <c r="AJ6" s="44">
        <f>SUM(I6+R6+AA6)</f>
        <v>4992.53307</v>
      </c>
      <c r="AK6" s="44">
        <f>SUM(J6+S6+AB6)</f>
        <v>7840.415290000001</v>
      </c>
    </row>
    <row r="7" spans="1:37" ht="12.75">
      <c r="A7" s="54" t="s">
        <v>163</v>
      </c>
      <c r="B7" s="55">
        <v>86.7</v>
      </c>
      <c r="C7" s="57">
        <v>99</v>
      </c>
      <c r="D7" s="57">
        <v>149.7</v>
      </c>
      <c r="E7" s="57">
        <v>156.1</v>
      </c>
      <c r="F7" s="57">
        <v>216.64151</v>
      </c>
      <c r="G7" s="57">
        <v>298.94</v>
      </c>
      <c r="H7" s="57">
        <v>314.36</v>
      </c>
      <c r="I7" s="57">
        <v>507.67</v>
      </c>
      <c r="J7" s="56">
        <v>661.40455</v>
      </c>
      <c r="K7" s="57"/>
      <c r="L7" s="57"/>
      <c r="M7" s="57"/>
      <c r="N7" s="57"/>
      <c r="O7" s="57"/>
      <c r="P7" s="57"/>
      <c r="Q7" s="57"/>
      <c r="R7" s="57"/>
      <c r="S7" s="56">
        <v>163.00685</v>
      </c>
      <c r="T7" s="57">
        <v>1</v>
      </c>
      <c r="U7" s="57">
        <v>35</v>
      </c>
      <c r="V7" s="57"/>
      <c r="W7" s="57">
        <v>13.2</v>
      </c>
      <c r="X7" s="57">
        <v>95.41954</v>
      </c>
      <c r="Y7" s="57">
        <v>13.92742</v>
      </c>
      <c r="Z7" s="57">
        <v>11.5</v>
      </c>
      <c r="AA7" s="57">
        <v>114.26922</v>
      </c>
      <c r="AB7" s="56">
        <v>483.54553</v>
      </c>
      <c r="AC7" s="44">
        <f>SUM(B7+K7+T7)</f>
        <v>87.7</v>
      </c>
      <c r="AD7" s="44">
        <f>SUM(C7+L7+U7)</f>
        <v>134</v>
      </c>
      <c r="AE7" s="44">
        <f>SUM(D7+M7+V7)</f>
        <v>149.7</v>
      </c>
      <c r="AF7" s="44">
        <f>SUM(E7+N7+W7)</f>
        <v>169.29999999999998</v>
      </c>
      <c r="AG7" s="44">
        <f>SUM(F7+O7+X7)</f>
        <v>312.06105</v>
      </c>
      <c r="AH7" s="44">
        <f>SUM(G7+P7+Y7)</f>
        <v>312.86742</v>
      </c>
      <c r="AI7" s="44">
        <f>SUM(H7+Q7+Z7)</f>
        <v>325.86</v>
      </c>
      <c r="AJ7" s="44">
        <f>SUM(I7+R7+AA7)</f>
        <v>621.93922</v>
      </c>
      <c r="AK7" s="44">
        <f>SUM(J7+S7+AB7)</f>
        <v>1307.9569299999998</v>
      </c>
    </row>
    <row r="8" spans="1:37" ht="12.75">
      <c r="A8" s="54" t="s">
        <v>160</v>
      </c>
      <c r="B8" s="55">
        <v>20.4873</v>
      </c>
      <c r="C8" s="57"/>
      <c r="D8" s="57"/>
      <c r="E8" s="57"/>
      <c r="F8" s="57">
        <v>1.48</v>
      </c>
      <c r="G8" s="57">
        <v>9.24</v>
      </c>
      <c r="H8" s="57">
        <v>13.62995</v>
      </c>
      <c r="I8" s="57">
        <v>11</v>
      </c>
      <c r="J8" s="56">
        <v>70.661</v>
      </c>
      <c r="K8" s="57"/>
      <c r="L8" s="57"/>
      <c r="M8" s="57"/>
      <c r="N8" s="57"/>
      <c r="O8" s="57"/>
      <c r="P8" s="57"/>
      <c r="Q8" s="57">
        <v>154.13876</v>
      </c>
      <c r="R8" s="57">
        <v>179.23414</v>
      </c>
      <c r="S8" s="56">
        <v>210.49798</v>
      </c>
      <c r="T8" s="57"/>
      <c r="U8" s="57"/>
      <c r="V8" s="57"/>
      <c r="W8" s="57"/>
      <c r="X8" s="57">
        <v>8.6</v>
      </c>
      <c r="Y8" s="57">
        <v>6.1</v>
      </c>
      <c r="Z8" s="57">
        <v>19.9763</v>
      </c>
      <c r="AA8" s="57"/>
      <c r="AB8" s="56">
        <v>836.25231</v>
      </c>
      <c r="AC8" s="44">
        <f>SUM(B8+K8+T8)</f>
        <v>20.4873</v>
      </c>
      <c r="AD8" s="44">
        <f>SUM(C8+L8+U8)</f>
        <v>0</v>
      </c>
      <c r="AE8" s="44">
        <f>SUM(D8+M8+V8)</f>
        <v>0</v>
      </c>
      <c r="AF8" s="44">
        <f>SUM(E8+N8+W8)</f>
        <v>0</v>
      </c>
      <c r="AG8" s="44">
        <f>SUM(F8+O8+X8)</f>
        <v>10.08</v>
      </c>
      <c r="AH8" s="44">
        <f>SUM(G8+P8+Y8)</f>
        <v>15.34</v>
      </c>
      <c r="AI8" s="44">
        <f>SUM(H8+Q8+Z8)</f>
        <v>187.74501</v>
      </c>
      <c r="AJ8" s="44">
        <f>SUM(I8+R8+AA8)</f>
        <v>190.23414</v>
      </c>
      <c r="AK8" s="44">
        <f>SUM(J8+S8+AB8)</f>
        <v>1117.41129</v>
      </c>
    </row>
    <row r="9" spans="1:37" ht="12.75">
      <c r="A9" s="54" t="s">
        <v>153</v>
      </c>
      <c r="B9" s="55">
        <v>579.46501</v>
      </c>
      <c r="C9" s="57">
        <v>522.68228</v>
      </c>
      <c r="D9" s="57">
        <v>608.91969</v>
      </c>
      <c r="E9" s="57">
        <v>286.004</v>
      </c>
      <c r="F9" s="57">
        <v>344.26735</v>
      </c>
      <c r="G9" s="57">
        <v>470.10061</v>
      </c>
      <c r="H9" s="57">
        <v>373.52136</v>
      </c>
      <c r="I9" s="57">
        <v>191.80123</v>
      </c>
      <c r="J9" s="56">
        <v>583.1</v>
      </c>
      <c r="K9" s="57"/>
      <c r="L9" s="57"/>
      <c r="M9" s="57"/>
      <c r="N9" s="57"/>
      <c r="O9" s="57"/>
      <c r="P9" s="57"/>
      <c r="Q9" s="57"/>
      <c r="R9" s="57"/>
      <c r="S9" s="56"/>
      <c r="T9" s="57"/>
      <c r="U9" s="57">
        <v>420</v>
      </c>
      <c r="V9" s="57">
        <v>80</v>
      </c>
      <c r="W9" s="57">
        <v>340</v>
      </c>
      <c r="X9" s="57"/>
      <c r="Y9" s="57">
        <v>240</v>
      </c>
      <c r="Z9" s="57">
        <v>465</v>
      </c>
      <c r="AA9" s="57"/>
      <c r="AB9" s="56"/>
      <c r="AC9" s="44">
        <f>SUM(B9+K9+T9)</f>
        <v>579.46501</v>
      </c>
      <c r="AD9" s="44">
        <f>SUM(C9+L9+U9)</f>
        <v>942.68228</v>
      </c>
      <c r="AE9" s="44">
        <f>SUM(D9+M9+V9)</f>
        <v>688.91969</v>
      </c>
      <c r="AF9" s="44">
        <f>SUM(E9+N9+W9)</f>
        <v>626.004</v>
      </c>
      <c r="AG9" s="44">
        <f>SUM(F9+O9+X9)</f>
        <v>344.26735</v>
      </c>
      <c r="AH9" s="44">
        <f>SUM(G9+P9+Y9)</f>
        <v>710.10061</v>
      </c>
      <c r="AI9" s="44">
        <f>SUM(H9+Q9+Z9)</f>
        <v>838.52136</v>
      </c>
      <c r="AJ9" s="44">
        <f>SUM(I9+R9+AA9)</f>
        <v>191.80123</v>
      </c>
      <c r="AK9" s="44">
        <f>SUM(J9+S9+AB9)</f>
        <v>583.1</v>
      </c>
    </row>
    <row r="10" spans="1:37" ht="12.75">
      <c r="A10" s="54" t="s">
        <v>158</v>
      </c>
      <c r="B10" s="55"/>
      <c r="C10" s="57"/>
      <c r="D10" s="57"/>
      <c r="E10" s="57"/>
      <c r="F10" s="57"/>
      <c r="G10" s="57"/>
      <c r="H10" s="57"/>
      <c r="I10" s="57"/>
      <c r="J10" s="56"/>
      <c r="K10" s="57"/>
      <c r="L10" s="57"/>
      <c r="M10" s="57"/>
      <c r="N10" s="57"/>
      <c r="O10" s="57"/>
      <c r="P10" s="57"/>
      <c r="Q10" s="57"/>
      <c r="R10" s="57"/>
      <c r="S10" s="56">
        <v>220.98038</v>
      </c>
      <c r="T10" s="57"/>
      <c r="U10" s="57"/>
      <c r="V10" s="57"/>
      <c r="W10" s="57"/>
      <c r="X10" s="57"/>
      <c r="Y10" s="57"/>
      <c r="Z10" s="57"/>
      <c r="AA10" s="57"/>
      <c r="AB10" s="56"/>
      <c r="AC10" s="44">
        <f>SUM(B10+K10+T10)</f>
        <v>0</v>
      </c>
      <c r="AD10" s="44">
        <f>SUM(C10+L10+U10)</f>
        <v>0</v>
      </c>
      <c r="AE10" s="44">
        <f>SUM(D10+M10+V10)</f>
        <v>0</v>
      </c>
      <c r="AF10" s="44">
        <f>SUM(E10+N10+W10)</f>
        <v>0</v>
      </c>
      <c r="AG10" s="44">
        <f>SUM(F10+O10+X10)</f>
        <v>0</v>
      </c>
      <c r="AH10" s="44">
        <f>SUM(G10+P10+Y10)</f>
        <v>0</v>
      </c>
      <c r="AI10" s="44">
        <f>SUM(H10+Q10+Z10)</f>
        <v>0</v>
      </c>
      <c r="AJ10" s="44">
        <f>SUM(I10+R10+AA10)</f>
        <v>0</v>
      </c>
      <c r="AK10" s="44">
        <f>SUM(J10+S10+AB10)</f>
        <v>220.98038</v>
      </c>
    </row>
    <row r="11" spans="1:37" ht="12.75">
      <c r="A11" s="54" t="s">
        <v>149</v>
      </c>
      <c r="B11" s="55">
        <v>150.92355</v>
      </c>
      <c r="C11" s="57">
        <v>143.92335</v>
      </c>
      <c r="D11" s="57">
        <v>77.00552</v>
      </c>
      <c r="E11" s="57">
        <v>28.37323</v>
      </c>
      <c r="F11" s="57">
        <v>22.38404</v>
      </c>
      <c r="G11" s="57">
        <v>28.52</v>
      </c>
      <c r="H11" s="57">
        <v>30.96</v>
      </c>
      <c r="I11" s="57">
        <v>54.4</v>
      </c>
      <c r="J11" s="56">
        <v>96.35</v>
      </c>
      <c r="K11" s="57"/>
      <c r="L11" s="57"/>
      <c r="M11" s="57"/>
      <c r="N11" s="57"/>
      <c r="O11" s="57"/>
      <c r="P11" s="57"/>
      <c r="Q11" s="57"/>
      <c r="R11" s="57"/>
      <c r="S11" s="56"/>
      <c r="T11" s="57">
        <v>8.5</v>
      </c>
      <c r="U11" s="57">
        <v>273.51458</v>
      </c>
      <c r="V11" s="57"/>
      <c r="W11" s="57"/>
      <c r="X11" s="57">
        <v>37</v>
      </c>
      <c r="Y11" s="57">
        <v>37</v>
      </c>
      <c r="Z11" s="57"/>
      <c r="AA11" s="57">
        <v>43.34106</v>
      </c>
      <c r="AB11" s="56">
        <v>27.84752</v>
      </c>
      <c r="AC11" s="44">
        <f>SUM(B11+K11+T11)</f>
        <v>159.42355</v>
      </c>
      <c r="AD11" s="44">
        <f>SUM(C11+L11+U11)</f>
        <v>417.43793000000005</v>
      </c>
      <c r="AE11" s="44">
        <f>SUM(D11+M11+V11)</f>
        <v>77.00552</v>
      </c>
      <c r="AF11" s="44">
        <f>SUM(E11+N11+W11)</f>
        <v>28.37323</v>
      </c>
      <c r="AG11" s="44">
        <f>SUM(F11+O11+X11)</f>
        <v>59.38404</v>
      </c>
      <c r="AH11" s="44">
        <f>SUM(G11+P11+Y11)</f>
        <v>65.52</v>
      </c>
      <c r="AI11" s="44">
        <f>SUM(H11+Q11+Z11)</f>
        <v>30.96</v>
      </c>
      <c r="AJ11" s="44">
        <f>SUM(I11+R11+AA11)</f>
        <v>97.74106</v>
      </c>
      <c r="AK11" s="44">
        <f>SUM(J11+S11+AB11)</f>
        <v>124.19752</v>
      </c>
    </row>
    <row r="12" spans="1:37" ht="12.75">
      <c r="A12" s="54" t="s">
        <v>148</v>
      </c>
      <c r="B12" s="55"/>
      <c r="C12" s="57"/>
      <c r="D12" s="57"/>
      <c r="E12" s="57"/>
      <c r="F12" s="57"/>
      <c r="G12" s="57"/>
      <c r="H12" s="57"/>
      <c r="I12" s="57">
        <v>6</v>
      </c>
      <c r="J12" s="56">
        <v>14.4</v>
      </c>
      <c r="K12" s="57"/>
      <c r="L12" s="57"/>
      <c r="M12" s="57"/>
      <c r="N12" s="57"/>
      <c r="O12" s="57"/>
      <c r="P12" s="57"/>
      <c r="Q12" s="57"/>
      <c r="R12" s="57">
        <v>23.7855</v>
      </c>
      <c r="S12" s="56">
        <v>63.57452</v>
      </c>
      <c r="T12" s="57"/>
      <c r="U12" s="57"/>
      <c r="V12" s="57"/>
      <c r="W12" s="57"/>
      <c r="X12" s="57"/>
      <c r="Y12" s="57"/>
      <c r="Z12" s="57"/>
      <c r="AA12" s="57"/>
      <c r="AB12" s="56"/>
      <c r="AC12" s="44">
        <f>SUM(B12+K12+T12)</f>
        <v>0</v>
      </c>
      <c r="AD12" s="44">
        <f>SUM(C12+L12+U12)</f>
        <v>0</v>
      </c>
      <c r="AE12" s="44">
        <f>SUM(D12+M12+V12)</f>
        <v>0</v>
      </c>
      <c r="AF12" s="44">
        <f>SUM(E12+N12+W12)</f>
        <v>0</v>
      </c>
      <c r="AG12" s="44">
        <f>SUM(F12+O12+X12)</f>
        <v>0</v>
      </c>
      <c r="AH12" s="44">
        <f>SUM(G12+P12+Y12)</f>
        <v>0</v>
      </c>
      <c r="AI12" s="44">
        <f>SUM(H12+Q12+Z12)</f>
        <v>0</v>
      </c>
      <c r="AJ12" s="44">
        <f>SUM(I12+R12+AA12)</f>
        <v>29.7855</v>
      </c>
      <c r="AK12" s="44">
        <f>SUM(J12+S12+AB12)</f>
        <v>77.97452</v>
      </c>
    </row>
    <row r="13" spans="1:37" ht="12.75">
      <c r="A13" s="54" t="s">
        <v>152</v>
      </c>
      <c r="B13" s="55"/>
      <c r="C13" s="57"/>
      <c r="D13" s="57"/>
      <c r="E13" s="57"/>
      <c r="F13" s="57"/>
      <c r="G13" s="57"/>
      <c r="H13" s="57"/>
      <c r="I13" s="57"/>
      <c r="J13" s="56"/>
      <c r="K13" s="57"/>
      <c r="L13" s="57"/>
      <c r="M13" s="57"/>
      <c r="N13" s="57"/>
      <c r="O13" s="57"/>
      <c r="P13" s="57"/>
      <c r="Q13" s="57"/>
      <c r="R13" s="57"/>
      <c r="S13" s="56">
        <v>48.16266</v>
      </c>
      <c r="T13" s="57"/>
      <c r="U13" s="57"/>
      <c r="V13" s="57"/>
      <c r="W13" s="57"/>
      <c r="X13" s="57"/>
      <c r="Y13" s="57"/>
      <c r="Z13" s="57"/>
      <c r="AA13" s="57"/>
      <c r="AB13" s="56"/>
      <c r="AC13" s="44">
        <f>SUM(B13+K13+T13)</f>
        <v>0</v>
      </c>
      <c r="AD13" s="44">
        <f>SUM(C13+L13+U13)</f>
        <v>0</v>
      </c>
      <c r="AE13" s="44">
        <f>SUM(D13+M13+V13)</f>
        <v>0</v>
      </c>
      <c r="AF13" s="44">
        <f>SUM(E13+N13+W13)</f>
        <v>0</v>
      </c>
      <c r="AG13" s="44">
        <f>SUM(F13+O13+X13)</f>
        <v>0</v>
      </c>
      <c r="AH13" s="44">
        <f>SUM(G13+P13+Y13)</f>
        <v>0</v>
      </c>
      <c r="AI13" s="44">
        <f>SUM(H13+Q13+Z13)</f>
        <v>0</v>
      </c>
      <c r="AJ13" s="44">
        <f>SUM(I13+R13+AA13)</f>
        <v>0</v>
      </c>
      <c r="AK13" s="44">
        <f>SUM(J13+S13+AB13)</f>
        <v>48.16266</v>
      </c>
    </row>
    <row r="14" spans="1:37" ht="12.75">
      <c r="A14" s="54" t="s">
        <v>150</v>
      </c>
      <c r="B14" s="55"/>
      <c r="C14" s="57"/>
      <c r="D14" s="57"/>
      <c r="E14" s="57"/>
      <c r="F14" s="57"/>
      <c r="G14" s="57"/>
      <c r="H14" s="57"/>
      <c r="I14" s="57"/>
      <c r="J14" s="56"/>
      <c r="K14" s="57"/>
      <c r="L14" s="57"/>
      <c r="M14" s="57"/>
      <c r="N14" s="57"/>
      <c r="O14" s="57"/>
      <c r="P14" s="57"/>
      <c r="Q14" s="57"/>
      <c r="R14" s="57"/>
      <c r="S14" s="56">
        <v>26.55307</v>
      </c>
      <c r="T14" s="57"/>
      <c r="U14" s="57"/>
      <c r="V14" s="57"/>
      <c r="W14" s="57"/>
      <c r="X14" s="57"/>
      <c r="Y14" s="57"/>
      <c r="Z14" s="57"/>
      <c r="AA14" s="57"/>
      <c r="AB14" s="56"/>
      <c r="AC14" s="44">
        <f>SUM(B14+K14+T14)</f>
        <v>0</v>
      </c>
      <c r="AD14" s="44">
        <f>SUM(C14+L14+U14)</f>
        <v>0</v>
      </c>
      <c r="AE14" s="44">
        <f>SUM(D14+M14+V14)</f>
        <v>0</v>
      </c>
      <c r="AF14" s="44">
        <f>SUM(E14+N14+W14)</f>
        <v>0</v>
      </c>
      <c r="AG14" s="44">
        <f>SUM(F14+O14+X14)</f>
        <v>0</v>
      </c>
      <c r="AH14" s="44">
        <f>SUM(G14+P14+Y14)</f>
        <v>0</v>
      </c>
      <c r="AI14" s="44">
        <f>SUM(H14+Q14+Z14)</f>
        <v>0</v>
      </c>
      <c r="AJ14" s="44">
        <f>SUM(I14+R14+AA14)</f>
        <v>0</v>
      </c>
      <c r="AK14" s="44">
        <f>SUM(J14+S14+AB14)</f>
        <v>26.55307</v>
      </c>
    </row>
    <row r="15" spans="1:37" ht="12.75">
      <c r="A15" s="54" t="s">
        <v>151</v>
      </c>
      <c r="B15" s="55"/>
      <c r="C15" s="57"/>
      <c r="D15" s="57"/>
      <c r="E15" s="57"/>
      <c r="F15" s="57"/>
      <c r="G15" s="57"/>
      <c r="H15" s="57"/>
      <c r="I15" s="57"/>
      <c r="J15" s="56"/>
      <c r="K15" s="57"/>
      <c r="L15" s="57"/>
      <c r="M15" s="57"/>
      <c r="N15" s="57"/>
      <c r="O15" s="57"/>
      <c r="P15" s="57"/>
      <c r="Q15" s="57"/>
      <c r="R15" s="57">
        <v>20.42153</v>
      </c>
      <c r="S15" s="56">
        <v>23.21733</v>
      </c>
      <c r="T15" s="57"/>
      <c r="U15" s="57"/>
      <c r="V15" s="57"/>
      <c r="W15" s="57"/>
      <c r="X15" s="57"/>
      <c r="Y15" s="57"/>
      <c r="Z15" s="57"/>
      <c r="AA15" s="57"/>
      <c r="AB15" s="56"/>
      <c r="AC15" s="44">
        <f>SUM(B15+K15+T15)</f>
        <v>0</v>
      </c>
      <c r="AD15" s="44">
        <f>SUM(C15+L15+U15)</f>
        <v>0</v>
      </c>
      <c r="AE15" s="44">
        <f>SUM(D15+M15+V15)</f>
        <v>0</v>
      </c>
      <c r="AF15" s="44">
        <f>SUM(E15+N15+W15)</f>
        <v>0</v>
      </c>
      <c r="AG15" s="44">
        <f>SUM(F15+O15+X15)</f>
        <v>0</v>
      </c>
      <c r="AH15" s="44">
        <f>SUM(G15+P15+Y15)</f>
        <v>0</v>
      </c>
      <c r="AI15" s="44">
        <f>SUM(H15+Q15+Z15)</f>
        <v>0</v>
      </c>
      <c r="AJ15" s="44">
        <f>SUM(I15+R15+AA15)</f>
        <v>20.42153</v>
      </c>
      <c r="AK15" s="44">
        <f>SUM(J15+S15+AB15)</f>
        <v>23.21733</v>
      </c>
    </row>
    <row r="16" spans="1:37" ht="12.75">
      <c r="A16" s="54" t="s">
        <v>147</v>
      </c>
      <c r="B16" s="55"/>
      <c r="C16" s="57"/>
      <c r="D16" s="57"/>
      <c r="E16" s="57"/>
      <c r="F16" s="57"/>
      <c r="G16" s="57"/>
      <c r="H16" s="57"/>
      <c r="I16" s="57"/>
      <c r="J16" s="56"/>
      <c r="K16" s="57"/>
      <c r="L16" s="57"/>
      <c r="M16" s="57"/>
      <c r="N16" s="57"/>
      <c r="O16" s="57"/>
      <c r="P16" s="57"/>
      <c r="Q16" s="57"/>
      <c r="R16" s="57"/>
      <c r="S16" s="56"/>
      <c r="T16" s="57"/>
      <c r="U16" s="57"/>
      <c r="V16" s="57"/>
      <c r="W16" s="57">
        <v>60</v>
      </c>
      <c r="X16" s="57"/>
      <c r="Y16" s="57"/>
      <c r="Z16" s="57"/>
      <c r="AA16" s="57"/>
      <c r="AB16" s="56"/>
      <c r="AC16" s="44">
        <f>SUM(B16+K16+T16)</f>
        <v>0</v>
      </c>
      <c r="AD16" s="44">
        <f>SUM(C16+L16+U16)</f>
        <v>0</v>
      </c>
      <c r="AE16" s="44">
        <f>SUM(D16+M16+V16)</f>
        <v>0</v>
      </c>
      <c r="AF16" s="44">
        <f>SUM(E16+N16+W16)</f>
        <v>60</v>
      </c>
      <c r="AG16" s="44">
        <f>SUM(F16+O16+X16)</f>
        <v>0</v>
      </c>
      <c r="AH16" s="44">
        <f>SUM(G16+P16+Y16)</f>
        <v>0</v>
      </c>
      <c r="AI16" s="44">
        <f>SUM(H16+Q16+Z16)</f>
        <v>0</v>
      </c>
      <c r="AJ16" s="44">
        <f>SUM(I16+R16+AA16)</f>
        <v>0</v>
      </c>
      <c r="AK16" s="44">
        <f>SUM(J16+S16+AB16)</f>
        <v>0</v>
      </c>
    </row>
    <row r="17" spans="1:37" ht="12.75">
      <c r="A17" s="54" t="s">
        <v>154</v>
      </c>
      <c r="B17" s="55">
        <v>61.39073</v>
      </c>
      <c r="C17" s="57">
        <v>24.05557</v>
      </c>
      <c r="D17" s="57"/>
      <c r="E17" s="57"/>
      <c r="F17" s="57"/>
      <c r="G17" s="57"/>
      <c r="H17" s="57"/>
      <c r="I17" s="57"/>
      <c r="J17" s="56"/>
      <c r="K17" s="57"/>
      <c r="L17" s="57"/>
      <c r="M17" s="57"/>
      <c r="N17" s="57"/>
      <c r="O17" s="57"/>
      <c r="P17" s="57"/>
      <c r="Q17" s="57"/>
      <c r="R17" s="57"/>
      <c r="S17" s="56"/>
      <c r="T17" s="57"/>
      <c r="U17" s="57"/>
      <c r="V17" s="57"/>
      <c r="W17" s="57"/>
      <c r="X17" s="57"/>
      <c r="Y17" s="57"/>
      <c r="Z17" s="57"/>
      <c r="AA17" s="57"/>
      <c r="AB17" s="56"/>
      <c r="AC17" s="44">
        <f>SUM(B17+K17+T17)</f>
        <v>61.39073</v>
      </c>
      <c r="AD17" s="44">
        <f>SUM(C17+L17+U17)</f>
        <v>24.05557</v>
      </c>
      <c r="AE17" s="44">
        <f>SUM(D17+M17+V17)</f>
        <v>0</v>
      </c>
      <c r="AF17" s="44">
        <f>SUM(E17+N17+W17)</f>
        <v>0</v>
      </c>
      <c r="AG17" s="44">
        <f>SUM(F17+O17+X17)</f>
        <v>0</v>
      </c>
      <c r="AH17" s="44">
        <f>SUM(G17+P17+Y17)</f>
        <v>0</v>
      </c>
      <c r="AI17" s="44">
        <f>SUM(H17+Q17+Z17)</f>
        <v>0</v>
      </c>
      <c r="AJ17" s="44">
        <f>SUM(I17+R17+AA17)</f>
        <v>0</v>
      </c>
      <c r="AK17" s="44">
        <f>SUM(J17+S17+AB17)</f>
        <v>0</v>
      </c>
    </row>
    <row r="18" spans="1:37" ht="12.75">
      <c r="A18" s="54" t="s">
        <v>155</v>
      </c>
      <c r="B18" s="55">
        <v>4.86</v>
      </c>
      <c r="C18" s="57">
        <v>35.4</v>
      </c>
      <c r="D18" s="57">
        <v>37.46</v>
      </c>
      <c r="E18" s="57">
        <v>29.35</v>
      </c>
      <c r="F18" s="57">
        <v>22.17</v>
      </c>
      <c r="G18" s="57"/>
      <c r="H18" s="57"/>
      <c r="I18" s="57"/>
      <c r="J18" s="56"/>
      <c r="K18" s="57"/>
      <c r="L18" s="57"/>
      <c r="M18" s="57"/>
      <c r="N18" s="57"/>
      <c r="O18" s="57"/>
      <c r="P18" s="57"/>
      <c r="Q18" s="57"/>
      <c r="R18" s="57"/>
      <c r="S18" s="56"/>
      <c r="T18" s="57">
        <v>58</v>
      </c>
      <c r="U18" s="57"/>
      <c r="V18" s="57">
        <v>60</v>
      </c>
      <c r="W18" s="57"/>
      <c r="X18" s="57"/>
      <c r="Y18" s="57"/>
      <c r="Z18" s="57"/>
      <c r="AA18" s="57"/>
      <c r="AB18" s="56"/>
      <c r="AC18" s="44">
        <f>SUM(B18+K18+T18)</f>
        <v>62.86</v>
      </c>
      <c r="AD18" s="44">
        <f>SUM(C18+L18+U18)</f>
        <v>35.4</v>
      </c>
      <c r="AE18" s="44">
        <f>SUM(D18+M18+V18)</f>
        <v>97.46000000000001</v>
      </c>
      <c r="AF18" s="44">
        <f>SUM(E18+N18+W18)</f>
        <v>29.35</v>
      </c>
      <c r="AG18" s="44">
        <f>SUM(F18+O18+X18)</f>
        <v>22.17</v>
      </c>
      <c r="AH18" s="44">
        <f>SUM(G18+P18+Y18)</f>
        <v>0</v>
      </c>
      <c r="AI18" s="44">
        <f>SUM(H18+Q18+Z18)</f>
        <v>0</v>
      </c>
      <c r="AJ18" s="44">
        <f>SUM(I18+R18+AA18)</f>
        <v>0</v>
      </c>
      <c r="AK18" s="44">
        <f>SUM(J18+S18+AB18)</f>
        <v>0</v>
      </c>
    </row>
    <row r="19" spans="1:37" ht="12.75">
      <c r="A19" s="54" t="s">
        <v>157</v>
      </c>
      <c r="B19" s="55">
        <v>11</v>
      </c>
      <c r="C19" s="57">
        <v>11.712</v>
      </c>
      <c r="D19" s="57">
        <v>1.952</v>
      </c>
      <c r="E19" s="57"/>
      <c r="F19" s="57"/>
      <c r="G19" s="57"/>
      <c r="H19" s="57"/>
      <c r="I19" s="57"/>
      <c r="J19" s="56"/>
      <c r="K19" s="57"/>
      <c r="L19" s="57"/>
      <c r="M19" s="57"/>
      <c r="N19" s="57"/>
      <c r="O19" s="57"/>
      <c r="P19" s="57"/>
      <c r="Q19" s="57"/>
      <c r="R19" s="57"/>
      <c r="S19" s="56"/>
      <c r="T19" s="57"/>
      <c r="U19" s="57"/>
      <c r="V19" s="57"/>
      <c r="W19" s="57"/>
      <c r="X19" s="57">
        <v>6</v>
      </c>
      <c r="Y19" s="57"/>
      <c r="Z19" s="57"/>
      <c r="AA19" s="57"/>
      <c r="AB19" s="56"/>
      <c r="AC19" s="44">
        <f>SUM(B19+K19+T19)</f>
        <v>11</v>
      </c>
      <c r="AD19" s="44">
        <f>SUM(C19+L19+U19)</f>
        <v>11.712</v>
      </c>
      <c r="AE19" s="44">
        <f>SUM(D19+M19+V19)</f>
        <v>1.952</v>
      </c>
      <c r="AF19" s="44">
        <f>SUM(E19+N19+W19)</f>
        <v>0</v>
      </c>
      <c r="AG19" s="44">
        <f>SUM(F19+O19+X19)</f>
        <v>6</v>
      </c>
      <c r="AH19" s="44">
        <f>SUM(G19+P19+Y19)</f>
        <v>0</v>
      </c>
      <c r="AI19" s="44">
        <f>SUM(H19+Q19+Z19)</f>
        <v>0</v>
      </c>
      <c r="AJ19" s="44">
        <f>SUM(I19+R19+AA19)</f>
        <v>0</v>
      </c>
      <c r="AK19" s="44">
        <f>SUM(J19+S19+AB19)</f>
        <v>0</v>
      </c>
    </row>
    <row r="20" spans="1:37" ht="12.75">
      <c r="A20" s="54" t="s">
        <v>108</v>
      </c>
      <c r="B20" s="55"/>
      <c r="C20" s="57"/>
      <c r="D20" s="57"/>
      <c r="E20" s="57"/>
      <c r="F20" s="57"/>
      <c r="G20" s="57">
        <v>13.5</v>
      </c>
      <c r="H20" s="57">
        <v>54</v>
      </c>
      <c r="I20" s="57">
        <v>40.5</v>
      </c>
      <c r="J20" s="56"/>
      <c r="K20" s="57"/>
      <c r="L20" s="57"/>
      <c r="M20" s="57"/>
      <c r="N20" s="57"/>
      <c r="O20" s="57"/>
      <c r="P20" s="57"/>
      <c r="Q20" s="57"/>
      <c r="R20" s="57"/>
      <c r="S20" s="56"/>
      <c r="T20" s="57"/>
      <c r="U20" s="57"/>
      <c r="V20" s="57"/>
      <c r="W20" s="57"/>
      <c r="X20" s="57"/>
      <c r="Y20" s="57"/>
      <c r="Z20" s="57"/>
      <c r="AA20" s="57"/>
      <c r="AB20" s="56"/>
      <c r="AC20" s="44">
        <f>SUM(B20+K20+T20)</f>
        <v>0</v>
      </c>
      <c r="AD20" s="44">
        <f>SUM(C20+L20+U20)</f>
        <v>0</v>
      </c>
      <c r="AE20" s="44">
        <f>SUM(D20+M20+V20)</f>
        <v>0</v>
      </c>
      <c r="AF20" s="44">
        <f>SUM(E20+N20+W20)</f>
        <v>0</v>
      </c>
      <c r="AG20" s="44">
        <f>SUM(F20+O20+X20)</f>
        <v>0</v>
      </c>
      <c r="AH20" s="44">
        <f>SUM(G20+P20+Y20)</f>
        <v>13.5</v>
      </c>
      <c r="AI20" s="44">
        <f>SUM(H20+Q20+Z20)</f>
        <v>54</v>
      </c>
      <c r="AJ20" s="44">
        <f>SUM(I20+R20+AA20)</f>
        <v>40.5</v>
      </c>
      <c r="AK20" s="44">
        <f>SUM(J20+S20+AB20)</f>
        <v>0</v>
      </c>
    </row>
    <row r="21" spans="1:37" ht="12.75">
      <c r="A21" s="54" t="s">
        <v>159</v>
      </c>
      <c r="B21" s="55"/>
      <c r="C21" s="57"/>
      <c r="D21" s="57"/>
      <c r="E21" s="57"/>
      <c r="F21" s="57"/>
      <c r="G21" s="57"/>
      <c r="H21" s="57"/>
      <c r="I21" s="57"/>
      <c r="J21" s="56"/>
      <c r="K21" s="57">
        <v>56.56544</v>
      </c>
      <c r="L21" s="57">
        <v>63.92501</v>
      </c>
      <c r="M21" s="57">
        <v>50.33253</v>
      </c>
      <c r="N21" s="57">
        <v>42.11579</v>
      </c>
      <c r="O21" s="57"/>
      <c r="P21" s="57"/>
      <c r="Q21" s="57"/>
      <c r="R21" s="57"/>
      <c r="S21" s="56"/>
      <c r="T21" s="57"/>
      <c r="U21" s="57"/>
      <c r="V21" s="57"/>
      <c r="W21" s="57"/>
      <c r="X21" s="57"/>
      <c r="Y21" s="57"/>
      <c r="Z21" s="57"/>
      <c r="AA21" s="57"/>
      <c r="AB21" s="56"/>
      <c r="AC21" s="44">
        <f>SUM(B21+K21+T21)</f>
        <v>56.56544</v>
      </c>
      <c r="AD21" s="44">
        <f>SUM(C21+L21+U21)</f>
        <v>63.92501</v>
      </c>
      <c r="AE21" s="44">
        <f>SUM(D21+M21+V21)</f>
        <v>50.33253</v>
      </c>
      <c r="AF21" s="44">
        <f>SUM(E21+N21+W21)</f>
        <v>42.11579</v>
      </c>
      <c r="AG21" s="44">
        <f>SUM(F21+O21+X21)</f>
        <v>0</v>
      </c>
      <c r="AH21" s="44">
        <f>SUM(G21+P21+Y21)</f>
        <v>0</v>
      </c>
      <c r="AI21" s="44">
        <f>SUM(H21+Q21+Z21)</f>
        <v>0</v>
      </c>
      <c r="AJ21" s="44">
        <f>SUM(I21+R21+AA21)</f>
        <v>0</v>
      </c>
      <c r="AK21" s="44">
        <f>SUM(J21+S21+AB21)</f>
        <v>0</v>
      </c>
    </row>
    <row r="22" spans="1:37" ht="12.75">
      <c r="A22" s="54" t="s">
        <v>161</v>
      </c>
      <c r="B22" s="55"/>
      <c r="C22" s="57"/>
      <c r="D22" s="57"/>
      <c r="E22" s="57"/>
      <c r="F22" s="57"/>
      <c r="G22" s="57">
        <v>0.55</v>
      </c>
      <c r="H22" s="57">
        <v>8.8</v>
      </c>
      <c r="I22" s="57"/>
      <c r="J22" s="56"/>
      <c r="K22" s="57"/>
      <c r="L22" s="57"/>
      <c r="M22" s="57"/>
      <c r="N22" s="57"/>
      <c r="O22" s="57"/>
      <c r="P22" s="57"/>
      <c r="Q22" s="57"/>
      <c r="R22" s="57"/>
      <c r="S22" s="56"/>
      <c r="T22" s="57"/>
      <c r="U22" s="57"/>
      <c r="V22" s="57"/>
      <c r="W22" s="57"/>
      <c r="X22" s="57"/>
      <c r="Y22" s="57">
        <v>46.7049</v>
      </c>
      <c r="Z22" s="57">
        <v>33.2951</v>
      </c>
      <c r="AA22" s="57"/>
      <c r="AB22" s="56"/>
      <c r="AC22" s="44">
        <f>SUM(B22+K22+T22)</f>
        <v>0</v>
      </c>
      <c r="AD22" s="44">
        <f>SUM(C22+L22+U22)</f>
        <v>0</v>
      </c>
      <c r="AE22" s="44">
        <f>SUM(D22+M22+V22)</f>
        <v>0</v>
      </c>
      <c r="AF22" s="44">
        <f>SUM(E22+N22+W22)</f>
        <v>0</v>
      </c>
      <c r="AG22" s="44">
        <f>SUM(F22+O22+X22)</f>
        <v>0</v>
      </c>
      <c r="AH22" s="44">
        <f>SUM(G22+P22+Y22)</f>
        <v>47.2549</v>
      </c>
      <c r="AI22" s="44">
        <f>SUM(H22+Q22+Z22)</f>
        <v>42.0951</v>
      </c>
      <c r="AJ22" s="44">
        <f>SUM(I22+R22+AA22)</f>
        <v>0</v>
      </c>
      <c r="AK22" s="44">
        <f>SUM(J22+S22+AB22)</f>
        <v>0</v>
      </c>
    </row>
    <row r="23" spans="1:37" ht="12.75">
      <c r="A23" s="54" t="s">
        <v>82</v>
      </c>
      <c r="B23" s="55">
        <v>3.6</v>
      </c>
      <c r="C23" s="57">
        <v>36.69</v>
      </c>
      <c r="D23" s="57">
        <v>37.76</v>
      </c>
      <c r="E23" s="57">
        <v>25.76</v>
      </c>
      <c r="F23" s="57">
        <v>13.3</v>
      </c>
      <c r="G23" s="57"/>
      <c r="H23" s="57"/>
      <c r="I23" s="57"/>
      <c r="J23" s="56"/>
      <c r="K23" s="57"/>
      <c r="L23" s="57"/>
      <c r="M23" s="57"/>
      <c r="N23" s="57"/>
      <c r="O23" s="57"/>
      <c r="P23" s="57"/>
      <c r="Q23" s="57"/>
      <c r="R23" s="57"/>
      <c r="S23" s="56"/>
      <c r="T23" s="57">
        <v>58</v>
      </c>
      <c r="U23" s="57"/>
      <c r="V23" s="57">
        <v>60</v>
      </c>
      <c r="W23" s="57"/>
      <c r="X23" s="57"/>
      <c r="Y23" s="57"/>
      <c r="Z23" s="57"/>
      <c r="AA23" s="57"/>
      <c r="AB23" s="56"/>
      <c r="AC23" s="44">
        <f>SUM(B23+K23+T23)</f>
        <v>61.6</v>
      </c>
      <c r="AD23" s="44">
        <f>SUM(C23+L23+U23)</f>
        <v>36.69</v>
      </c>
      <c r="AE23" s="44">
        <f>SUM(D23+M23+V23)</f>
        <v>97.75999999999999</v>
      </c>
      <c r="AF23" s="44">
        <f>SUM(E23+N23+W23)</f>
        <v>25.76</v>
      </c>
      <c r="AG23" s="44">
        <f>SUM(F23+O23+X23)</f>
        <v>13.3</v>
      </c>
      <c r="AH23" s="44">
        <f>SUM(G23+P23+Y23)</f>
        <v>0</v>
      </c>
      <c r="AI23" s="44">
        <f>SUM(H23+Q23+Z23)</f>
        <v>0</v>
      </c>
      <c r="AJ23" s="44">
        <f>SUM(I23+R23+AA23)</f>
        <v>0</v>
      </c>
      <c r="AK23" s="44">
        <f>SUM(J23+S23+AB23)</f>
        <v>0</v>
      </c>
    </row>
    <row r="24" spans="1:37" ht="12.75">
      <c r="A24" s="54" t="s">
        <v>100</v>
      </c>
      <c r="B24" s="55">
        <v>3.3</v>
      </c>
      <c r="C24" s="57">
        <v>31.92</v>
      </c>
      <c r="D24" s="57">
        <v>28.7</v>
      </c>
      <c r="E24" s="57">
        <v>38.16</v>
      </c>
      <c r="F24" s="57">
        <v>21.54</v>
      </c>
      <c r="G24" s="57"/>
      <c r="H24" s="57"/>
      <c r="I24" s="57"/>
      <c r="J24" s="56"/>
      <c r="K24" s="57"/>
      <c r="L24" s="57"/>
      <c r="M24" s="57"/>
      <c r="N24" s="57"/>
      <c r="O24" s="57"/>
      <c r="P24" s="57"/>
      <c r="Q24" s="57"/>
      <c r="R24" s="57"/>
      <c r="S24" s="56"/>
      <c r="T24" s="57">
        <v>58</v>
      </c>
      <c r="U24" s="57"/>
      <c r="V24" s="57">
        <v>60</v>
      </c>
      <c r="W24" s="57"/>
      <c r="X24" s="57"/>
      <c r="Y24" s="57"/>
      <c r="Z24" s="57"/>
      <c r="AA24" s="57"/>
      <c r="AB24" s="56"/>
      <c r="AC24" s="44">
        <f>SUM(B24+K24+T24)</f>
        <v>61.3</v>
      </c>
      <c r="AD24" s="44">
        <f>SUM(C24+L24+U24)</f>
        <v>31.92</v>
      </c>
      <c r="AE24" s="44">
        <f>SUM(D24+M24+V24)</f>
        <v>88.7</v>
      </c>
      <c r="AF24" s="44">
        <f>SUM(E24+N24+W24)</f>
        <v>38.16</v>
      </c>
      <c r="AG24" s="44">
        <f>SUM(F24+O24+X24)</f>
        <v>21.54</v>
      </c>
      <c r="AH24" s="44">
        <f>SUM(G24+P24+Y24)</f>
        <v>0</v>
      </c>
      <c r="AI24" s="44">
        <f>SUM(H24+Q24+Z24)</f>
        <v>0</v>
      </c>
      <c r="AJ24" s="44">
        <f>SUM(I24+R24+AA24)</f>
        <v>0</v>
      </c>
      <c r="AK24" s="44">
        <f>SUM(J24+S24+AB24)</f>
        <v>0</v>
      </c>
    </row>
    <row r="25" spans="1:37" ht="12.75">
      <c r="A25" s="54" t="s">
        <v>162</v>
      </c>
      <c r="B25" s="55"/>
      <c r="C25" s="57">
        <v>8.36712</v>
      </c>
      <c r="D25" s="57">
        <v>17.78013</v>
      </c>
      <c r="E25" s="57"/>
      <c r="F25" s="57"/>
      <c r="G25" s="57"/>
      <c r="H25" s="57">
        <v>9</v>
      </c>
      <c r="I25" s="57">
        <v>33</v>
      </c>
      <c r="J25" s="56"/>
      <c r="K25" s="57"/>
      <c r="L25" s="57"/>
      <c r="M25" s="57"/>
      <c r="N25" s="57"/>
      <c r="O25" s="57"/>
      <c r="P25" s="57"/>
      <c r="Q25" s="57"/>
      <c r="R25" s="57"/>
      <c r="S25" s="56"/>
      <c r="T25" s="57"/>
      <c r="U25" s="57"/>
      <c r="V25" s="57"/>
      <c r="W25" s="57"/>
      <c r="X25" s="57"/>
      <c r="Y25" s="57"/>
      <c r="Z25" s="57"/>
      <c r="AA25" s="57"/>
      <c r="AB25" s="56"/>
      <c r="AC25" s="44">
        <f>SUM(B25+K25+T25)</f>
        <v>0</v>
      </c>
      <c r="AD25" s="44">
        <f>SUM(C25+L25+U25)</f>
        <v>8.36712</v>
      </c>
      <c r="AE25" s="44">
        <f>SUM(D25+M25+V25)</f>
        <v>17.78013</v>
      </c>
      <c r="AF25" s="44">
        <f>SUM(E25+N25+W25)</f>
        <v>0</v>
      </c>
      <c r="AG25" s="44">
        <f>SUM(F25+O25+X25)</f>
        <v>0</v>
      </c>
      <c r="AH25" s="44">
        <f>SUM(G25+P25+Y25)</f>
        <v>0</v>
      </c>
      <c r="AI25" s="44">
        <f>SUM(H25+Q25+Z25)</f>
        <v>9</v>
      </c>
      <c r="AJ25" s="44">
        <f>SUM(I25+R25+AA25)</f>
        <v>33</v>
      </c>
      <c r="AK25" s="44">
        <f>SUM(J25+S25+AB25)</f>
        <v>0</v>
      </c>
    </row>
    <row r="26" spans="1:37" ht="13.5" thickBot="1">
      <c r="A26" s="13" t="s">
        <v>4</v>
      </c>
      <c r="B26" s="37">
        <f aca="true" t="shared" si="0" ref="B26:AC26">SUM(B5:B25)</f>
        <v>1699.52733</v>
      </c>
      <c r="C26" s="37">
        <f t="shared" si="0"/>
        <v>1968.5528200000003</v>
      </c>
      <c r="D26" s="37">
        <f t="shared" si="0"/>
        <v>2348.7936300000006</v>
      </c>
      <c r="E26" s="37">
        <f t="shared" si="0"/>
        <v>2370.17517</v>
      </c>
      <c r="F26" s="37">
        <f t="shared" si="0"/>
        <v>2901.4198300000003</v>
      </c>
      <c r="G26" s="37">
        <f t="shared" si="0"/>
        <v>3191.4816</v>
      </c>
      <c r="H26" s="37">
        <f t="shared" si="0"/>
        <v>3231.164840000001</v>
      </c>
      <c r="I26" s="37">
        <f t="shared" si="0"/>
        <v>3401.2802200000006</v>
      </c>
      <c r="J26" s="21">
        <f t="shared" si="0"/>
        <v>4421.938290000001</v>
      </c>
      <c r="K26" s="37">
        <f t="shared" si="0"/>
        <v>56.56544</v>
      </c>
      <c r="L26" s="37">
        <f t="shared" si="0"/>
        <v>63.92501</v>
      </c>
      <c r="M26" s="37">
        <f t="shared" si="0"/>
        <v>50.33253</v>
      </c>
      <c r="N26" s="37">
        <f t="shared" si="0"/>
        <v>42.11579</v>
      </c>
      <c r="O26" s="37">
        <f t="shared" si="0"/>
        <v>0</v>
      </c>
      <c r="P26" s="37">
        <f t="shared" si="0"/>
        <v>0</v>
      </c>
      <c r="Q26" s="37">
        <f t="shared" si="0"/>
        <v>1264.48161</v>
      </c>
      <c r="R26" s="37">
        <f t="shared" si="0"/>
        <v>1627.8020900000001</v>
      </c>
      <c r="S26" s="21">
        <f t="shared" si="0"/>
        <v>4065.21755</v>
      </c>
      <c r="T26" s="37">
        <f t="shared" si="0"/>
        <v>1272.65333</v>
      </c>
      <c r="U26" s="37">
        <f t="shared" si="0"/>
        <v>2160.2180500000004</v>
      </c>
      <c r="V26" s="37">
        <f t="shared" si="0"/>
        <v>1719.83712</v>
      </c>
      <c r="W26" s="37">
        <f t="shared" si="0"/>
        <v>1964.57041</v>
      </c>
      <c r="X26" s="37">
        <f t="shared" si="0"/>
        <v>8817.760760000001</v>
      </c>
      <c r="Y26" s="37">
        <f t="shared" si="0"/>
        <v>2442.50288</v>
      </c>
      <c r="Z26" s="37">
        <f t="shared" si="0"/>
        <v>2799.1283399999998</v>
      </c>
      <c r="AA26" s="37">
        <f t="shared" si="0"/>
        <v>2331.2709</v>
      </c>
      <c r="AB26" s="21">
        <f t="shared" si="0"/>
        <v>23245.67374</v>
      </c>
      <c r="AC26" s="37">
        <f t="shared" si="0"/>
        <v>3028.7461000000003</v>
      </c>
      <c r="AD26" s="37">
        <f aca="true" t="shared" si="1" ref="AD26:AJ26">SUM(AD5:AD25)</f>
        <v>4192.69588</v>
      </c>
      <c r="AE26" s="37">
        <f t="shared" si="1"/>
        <v>4118.96328</v>
      </c>
      <c r="AF26" s="37">
        <f t="shared" si="1"/>
        <v>4376.8613700000005</v>
      </c>
      <c r="AG26" s="37">
        <f t="shared" si="1"/>
        <v>11719.180590000002</v>
      </c>
      <c r="AH26" s="37">
        <f t="shared" si="1"/>
        <v>5633.984480000001</v>
      </c>
      <c r="AI26" s="37">
        <f t="shared" si="1"/>
        <v>7294.7747899999995</v>
      </c>
      <c r="AJ26" s="37">
        <f t="shared" si="1"/>
        <v>7360.35321</v>
      </c>
      <c r="AK26" s="37">
        <f>SUM(AK5:AK25)</f>
        <v>31732.829580000005</v>
      </c>
    </row>
    <row r="27" spans="1:28" ht="12.75">
      <c r="A27" s="9" t="s">
        <v>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31" ht="12.75">
      <c r="A28" s="9" t="s">
        <v>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28" ht="12.75">
      <c r="A29" s="9" t="s">
        <v>11</v>
      </c>
      <c r="B29" s="26"/>
      <c r="C29" s="26"/>
      <c r="D29" s="26"/>
      <c r="E29" s="26"/>
      <c r="F29" s="26"/>
      <c r="G29" s="26"/>
      <c r="H29" s="26"/>
      <c r="I29" s="26"/>
      <c r="J29" s="26"/>
      <c r="K29" s="2"/>
      <c r="L29" s="2"/>
      <c r="M29" s="1"/>
      <c r="N29" s="1"/>
      <c r="O29" s="1"/>
      <c r="P29" s="1"/>
      <c r="Q29" s="1"/>
      <c r="R29" s="1"/>
      <c r="S29" s="1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ht="12.75">
      <c r="A30" s="9" t="s">
        <v>104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3" spans="29:33" ht="12.75">
      <c r="AC33" s="5"/>
      <c r="AD33" s="5"/>
      <c r="AE33" s="5"/>
      <c r="AF33" s="5"/>
      <c r="AG33" s="5"/>
    </row>
    <row r="34" spans="29:33" ht="12.75">
      <c r="AC34" s="5"/>
      <c r="AD34" s="5"/>
      <c r="AE34" s="5"/>
      <c r="AF34" s="5"/>
      <c r="AG34" s="5"/>
    </row>
  </sheetData>
  <sheetProtection/>
  <mergeCells count="5">
    <mergeCell ref="A3:A4"/>
    <mergeCell ref="B3:I3"/>
    <mergeCell ref="K3:R3"/>
    <mergeCell ref="T3:AA3"/>
    <mergeCell ref="AC3:AJ3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65" r:id="rId1"/>
  <ignoredErrors>
    <ignoredError sqref="AC26 B26:AB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ramaral</dc:creator>
  <cp:keywords/>
  <dc:description/>
  <cp:lastModifiedBy>ramaral</cp:lastModifiedBy>
  <cp:lastPrinted>2015-07-17T19:38:15Z</cp:lastPrinted>
  <dcterms:created xsi:type="dcterms:W3CDTF">2004-06-18T13:08:58Z</dcterms:created>
  <dcterms:modified xsi:type="dcterms:W3CDTF">2015-07-17T19:38:22Z</dcterms:modified>
  <cp:category/>
  <cp:version/>
  <cp:contentType/>
  <cp:contentStatus/>
</cp:coreProperties>
</file>